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Victron Energy\Core System\"/>
    </mc:Choice>
  </mc:AlternateContent>
  <xr:revisionPtr revIDLastSave="0" documentId="13_ncr:1_{2C334F72-6171-4DCB-941B-36E8DC6030BE}" xr6:coauthVersionLast="36" xr6:coauthVersionMax="36" xr10:uidLastSave="{00000000-0000-0000-0000-000000000000}"/>
  <bookViews>
    <workbookView xWindow="0" yWindow="0" windowWidth="20715" windowHeight="16665" xr2:uid="{02203B00-9089-44C7-BF99-00CCE6C83B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25" i="1"/>
  <c r="E24" i="1"/>
  <c r="E23" i="1"/>
  <c r="E22" i="1"/>
  <c r="E21" i="1"/>
  <c r="E20" i="1"/>
  <c r="E19" i="1"/>
  <c r="E18" i="1"/>
  <c r="E17" i="1"/>
  <c r="E16" i="1"/>
  <c r="E15" i="1"/>
  <c r="E32" i="1"/>
  <c r="E13" i="1"/>
  <c r="E12" i="1"/>
  <c r="E11" i="1"/>
  <c r="E10" i="1"/>
  <c r="E9" i="1"/>
  <c r="E8" i="1"/>
  <c r="E7" i="1"/>
  <c r="E6" i="1"/>
  <c r="E5" i="1"/>
  <c r="E4" i="1"/>
  <c r="E3" i="1"/>
  <c r="G28" i="1"/>
  <c r="G27" i="1"/>
  <c r="G24" i="1"/>
  <c r="G23" i="1"/>
  <c r="G22" i="1"/>
  <c r="G21" i="1"/>
  <c r="G20" i="1"/>
  <c r="G19" i="1"/>
  <c r="G18" i="1"/>
  <c r="G17" i="1"/>
  <c r="G16" i="1"/>
  <c r="G15" i="1"/>
  <c r="G12" i="1"/>
  <c r="G11" i="1"/>
  <c r="G10" i="1"/>
  <c r="G9" i="1"/>
  <c r="G8" i="1"/>
  <c r="G7" i="1"/>
  <c r="G6" i="1"/>
  <c r="G5" i="1"/>
  <c r="G4" i="1"/>
  <c r="G3" i="1"/>
  <c r="F28" i="1"/>
  <c r="F27" i="1"/>
  <c r="F24" i="1"/>
  <c r="F23" i="1"/>
  <c r="F22" i="1"/>
  <c r="F21" i="1"/>
  <c r="F20" i="1"/>
  <c r="F19" i="1"/>
  <c r="F18" i="1"/>
  <c r="F17" i="1"/>
  <c r="F16" i="1"/>
  <c r="F15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<sst xmlns="http://schemas.openxmlformats.org/spreadsheetml/2006/main" count="55" uniqueCount="53">
  <si>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</si>
  <si>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</si>
  <si>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</si>
  <si>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</si>
  <si>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</si>
  <si>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</si>
  <si>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</si>
  <si>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</si>
  <si>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</si>
  <si>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</si>
  <si>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</si>
  <si>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</si>
  <si>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</si>
  <si>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</si>
  <si>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</si>
  <si>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</si>
  <si>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</si>
  <si>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</si>
  <si>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</si>
  <si>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</si>
  <si>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</si>
  <si>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Lynx Smart BMS</t>
  </si>
  <si>
    <t>Lynx Power In</t>
  </si>
  <si>
    <t>Output Fuse (Aux Pwr)</t>
  </si>
  <si>
    <t>Smart Shunt (Aux Pwr)</t>
  </si>
  <si>
    <t>Smart Batt Protect (Aux Pwr)</t>
  </si>
  <si>
    <t>Output Relay (Aux Pwr)</t>
  </si>
  <si>
    <t>Output Fuse (DC Motor)</t>
  </si>
  <si>
    <t>Smart Shunt (DC Motor)</t>
  </si>
  <si>
    <t>Smart Batt Protect (DC Motor)</t>
  </si>
  <si>
    <t>Output Relay (DC Motor)</t>
  </si>
  <si>
    <t>Smart Batt Protect (Chg)</t>
  </si>
  <si>
    <t>Positive Bus Bar</t>
  </si>
  <si>
    <t>Negative Bus Bar</t>
  </si>
  <si>
    <t>Relay (Shore Chgr)</t>
  </si>
  <si>
    <t>Relay (At-Sea Chgr)</t>
  </si>
  <si>
    <t>Output Fuse (Shore Chgr)</t>
  </si>
  <si>
    <t>Output Fuse (At-Sea Chgr)</t>
  </si>
  <si>
    <t>Charger (At-Sea)</t>
  </si>
  <si>
    <t>Input Fuse (At-Sea Chgr)</t>
  </si>
  <si>
    <t>Input Relay (At-Sea Chgr)</t>
  </si>
  <si>
    <t>V</t>
  </si>
  <si>
    <t>Input Fuse (System Fusing)</t>
  </si>
  <si>
    <t>Fuse Block (System Fusing)</t>
  </si>
  <si>
    <t>Length</t>
  </si>
  <si>
    <t>Width</t>
  </si>
  <si>
    <t>Board Dimensions</t>
  </si>
  <si>
    <t>Main Output Components</t>
  </si>
  <si>
    <t>Charging Components</t>
  </si>
  <si>
    <t>System Fusing Components</t>
  </si>
  <si>
    <t>Area</t>
  </si>
  <si>
    <t>Battery 25.6V, 200Ah</t>
  </si>
  <si>
    <t>MultiPlus Charger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</si>
</sst>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7A4A-3BFB-4147-B1CA-507C1322BC52}">
  <dimension ref="A2:G39"/>
  <sheetViews>
    <sheetView tabSelected="1" workbookViewId="0">
      <selection activeCell="E35" sqref="E35"/>
    </sheetView>
  </sheetViews>
  <sheetFormatPr defaultRowHeight="15" x14ac:dyDescent="0.25"/>
  <cols>
    <col min="1" max="1" width="9.140625" style="1"/>
    <col min="2" max="2" width="29.28515625" customWidth="1"/>
    <col min="3" max="5" width="12.7109375" customWidth="1"/>
    <col min="6" max="7" width="12.7109375" style="1" customWidth="1"/>
  </cols>
  <sheetData>
    <row r="2" spans="1:7" x14ac:dyDescent="0.25">
      <c r="A2" s="2"/>
      <c r="B2" s="8" t="s">
        <v>47</v>
      </c>
      <c r="C2" s="2" t="s">
        <v>44</v>
      </c>
      <c r="D2" s="2" t="s">
        <v>45</v>
      </c>
      <c r="E2" s="2" t="s">
        <v>50</v>
      </c>
      <c r="F2" s="2" t="s">
        <v>44</v>
      </c>
      <c r="G2" s="2" t="s">
        <v>45</v>
      </c>
    </row>
    <row r="3" spans="1:7" x14ac:dyDescent="0.25">
      <c r="A3" s="2" t="s">
        <v>0</v>
      </c>
      <c r="B3" s="3" t="s">
        <v>21</v>
      </c>
      <c r="C3" s="2">
        <v>190</v>
      </c>
      <c r="D3" s="2">
        <v>180</v>
      </c>
      <c r="E3" s="2">
        <f>C3*D3</f>
        <v>34200</v>
      </c>
      <c r="F3" s="4">
        <f>C3/25.4</f>
        <v>7.4803149606299213</v>
      </c>
      <c r="G3" s="4">
        <f>D3/25.4</f>
        <v>7.0866141732283472</v>
      </c>
    </row>
    <row r="4" spans="1:7" x14ac:dyDescent="0.25">
      <c r="A4" s="2" t="s">
        <v>1</v>
      </c>
      <c r="B4" s="3" t="s">
        <v>22</v>
      </c>
      <c r="C4" s="2">
        <v>290</v>
      </c>
      <c r="D4" s="2">
        <v>170</v>
      </c>
      <c r="E4" s="2">
        <f t="shared" ref="E4:E12" si="0">C4*D4</f>
        <v>49300</v>
      </c>
      <c r="F4" s="4">
        <f t="shared" ref="F4:F28" si="1">C4/25.4</f>
        <v>11.41732283464567</v>
      </c>
      <c r="G4" s="4">
        <f t="shared" ref="G4:G28" si="2">D4/25.4</f>
        <v>6.6929133858267722</v>
      </c>
    </row>
    <row r="5" spans="1:7" x14ac:dyDescent="0.25">
      <c r="A5" s="2" t="s">
        <v>2</v>
      </c>
      <c r="B5" s="3" t="s">
        <v>23</v>
      </c>
      <c r="C5" s="2">
        <v>52</v>
      </c>
      <c r="D5" s="2">
        <v>30</v>
      </c>
      <c r="E5" s="2">
        <f t="shared" si="0"/>
        <v>1560</v>
      </c>
      <c r="F5" s="4">
        <f t="shared" si="1"/>
        <v>2.0472440944881889</v>
      </c>
      <c r="G5" s="4">
        <f t="shared" si="2"/>
        <v>1.1811023622047245</v>
      </c>
    </row>
    <row r="6" spans="1:7" x14ac:dyDescent="0.25">
      <c r="A6" s="2" t="s">
        <v>3</v>
      </c>
      <c r="B6" s="3" t="s">
        <v>24</v>
      </c>
      <c r="C6" s="2">
        <v>120</v>
      </c>
      <c r="D6" s="2">
        <v>54</v>
      </c>
      <c r="E6" s="2">
        <f t="shared" si="0"/>
        <v>6480</v>
      </c>
      <c r="F6" s="4">
        <f t="shared" si="1"/>
        <v>4.7244094488188981</v>
      </c>
      <c r="G6" s="4">
        <f t="shared" si="2"/>
        <v>2.1259842519685042</v>
      </c>
    </row>
    <row r="7" spans="1:7" x14ac:dyDescent="0.25">
      <c r="A7" s="2" t="s">
        <v>4</v>
      </c>
      <c r="B7" s="3" t="s">
        <v>25</v>
      </c>
      <c r="C7" s="2">
        <v>123</v>
      </c>
      <c r="D7" s="2">
        <v>120</v>
      </c>
      <c r="E7" s="2">
        <f t="shared" si="0"/>
        <v>14760</v>
      </c>
      <c r="F7" s="4">
        <f t="shared" si="1"/>
        <v>4.8425196850393704</v>
      </c>
      <c r="G7" s="4">
        <f t="shared" si="2"/>
        <v>4.7244094488188981</v>
      </c>
    </row>
    <row r="8" spans="1:7" x14ac:dyDescent="0.25">
      <c r="A8" s="2" t="s">
        <v>5</v>
      </c>
      <c r="B8" s="3" t="s">
        <v>26</v>
      </c>
      <c r="C8" s="2">
        <v>115</v>
      </c>
      <c r="D8" s="2">
        <v>60</v>
      </c>
      <c r="E8" s="2">
        <f t="shared" si="0"/>
        <v>6900</v>
      </c>
      <c r="F8" s="4">
        <f t="shared" si="1"/>
        <v>4.5275590551181102</v>
      </c>
      <c r="G8" s="4">
        <f t="shared" si="2"/>
        <v>2.3622047244094491</v>
      </c>
    </row>
    <row r="9" spans="1:7" x14ac:dyDescent="0.25">
      <c r="A9" s="2" t="s">
        <v>6</v>
      </c>
      <c r="B9" s="3" t="s">
        <v>27</v>
      </c>
      <c r="C9" s="2">
        <v>108</v>
      </c>
      <c r="D9" s="2">
        <v>37</v>
      </c>
      <c r="E9" s="2">
        <f t="shared" si="0"/>
        <v>3996</v>
      </c>
      <c r="F9" s="4">
        <f t="shared" si="1"/>
        <v>4.2519685039370083</v>
      </c>
      <c r="G9" s="4">
        <f t="shared" si="2"/>
        <v>1.4566929133858268</v>
      </c>
    </row>
    <row r="10" spans="1:7" x14ac:dyDescent="0.25">
      <c r="A10" s="2" t="s">
        <v>7</v>
      </c>
      <c r="B10" s="3" t="s">
        <v>28</v>
      </c>
      <c r="C10" s="2">
        <v>120</v>
      </c>
      <c r="D10" s="2">
        <v>54</v>
      </c>
      <c r="E10" s="2">
        <f t="shared" si="0"/>
        <v>6480</v>
      </c>
      <c r="F10" s="4">
        <f t="shared" si="1"/>
        <v>4.7244094488188981</v>
      </c>
      <c r="G10" s="4">
        <f t="shared" si="2"/>
        <v>2.1259842519685042</v>
      </c>
    </row>
    <row r="11" spans="1:7" x14ac:dyDescent="0.25">
      <c r="A11" s="2" t="s">
        <v>8</v>
      </c>
      <c r="B11" s="3" t="s">
        <v>29</v>
      </c>
      <c r="C11" s="2">
        <v>123</v>
      </c>
      <c r="D11" s="2">
        <v>120</v>
      </c>
      <c r="E11" s="2">
        <f t="shared" si="0"/>
        <v>14760</v>
      </c>
      <c r="F11" s="4">
        <f t="shared" si="1"/>
        <v>4.8425196850393704</v>
      </c>
      <c r="G11" s="4">
        <f t="shared" si="2"/>
        <v>4.7244094488188981</v>
      </c>
    </row>
    <row r="12" spans="1:7" x14ac:dyDescent="0.25">
      <c r="A12" s="2" t="s">
        <v>9</v>
      </c>
      <c r="B12" s="3" t="s">
        <v>30</v>
      </c>
      <c r="C12" s="2">
        <v>115</v>
      </c>
      <c r="D12" s="2">
        <v>60</v>
      </c>
      <c r="E12" s="2">
        <f t="shared" si="0"/>
        <v>6900</v>
      </c>
      <c r="F12" s="4">
        <f t="shared" si="1"/>
        <v>4.5275590551181102</v>
      </c>
      <c r="G12" s="4">
        <f t="shared" si="2"/>
        <v>2.3622047244094491</v>
      </c>
    </row>
    <row r="13" spans="1:7" x14ac:dyDescent="0.25">
      <c r="A13" s="2"/>
      <c r="B13" s="3"/>
      <c r="C13" s="2"/>
      <c r="D13" s="2"/>
      <c r="E13" s="2">
        <f>SUM(E3:E12)</f>
        <v>145336</v>
      </c>
      <c r="F13" s="4"/>
      <c r="G13" s="4"/>
    </row>
    <row r="14" spans="1:7" x14ac:dyDescent="0.25">
      <c r="A14" s="2"/>
      <c r="B14" s="8" t="s">
        <v>48</v>
      </c>
      <c r="C14" s="2"/>
      <c r="D14" s="2"/>
      <c r="E14" s="2"/>
      <c r="F14" s="4"/>
      <c r="G14" s="4"/>
    </row>
    <row r="15" spans="1:7" x14ac:dyDescent="0.25">
      <c r="A15" s="2" t="s">
        <v>10</v>
      </c>
      <c r="B15" s="3" t="s">
        <v>31</v>
      </c>
      <c r="C15" s="2">
        <v>123</v>
      </c>
      <c r="D15" s="2">
        <v>120</v>
      </c>
      <c r="E15" s="2">
        <f>C15*D15</f>
        <v>14760</v>
      </c>
      <c r="F15" s="4">
        <f t="shared" si="1"/>
        <v>4.8425196850393704</v>
      </c>
      <c r="G15" s="4">
        <f t="shared" si="2"/>
        <v>4.7244094488188981</v>
      </c>
    </row>
    <row r="16" spans="1:7" x14ac:dyDescent="0.25">
      <c r="A16" s="2" t="s">
        <v>11</v>
      </c>
      <c r="B16" s="3" t="s">
        <v>32</v>
      </c>
      <c r="C16" s="2">
        <v>152</v>
      </c>
      <c r="D16" s="2">
        <v>32</v>
      </c>
      <c r="E16" s="2">
        <f t="shared" ref="E16:E24" si="3">C16*D16</f>
        <v>4864</v>
      </c>
      <c r="F16" s="4">
        <f t="shared" si="1"/>
        <v>5.984251968503937</v>
      </c>
      <c r="G16" s="4">
        <f t="shared" si="2"/>
        <v>1.2598425196850394</v>
      </c>
    </row>
    <row r="17" spans="1:7" x14ac:dyDescent="0.25">
      <c r="A17" s="2" t="s">
        <v>12</v>
      </c>
      <c r="B17" s="3" t="s">
        <v>33</v>
      </c>
      <c r="C17" s="2">
        <v>152</v>
      </c>
      <c r="D17" s="2">
        <v>32</v>
      </c>
      <c r="E17" s="2">
        <f t="shared" si="3"/>
        <v>4864</v>
      </c>
      <c r="F17" s="4">
        <f t="shared" si="1"/>
        <v>5.984251968503937</v>
      </c>
      <c r="G17" s="4">
        <f t="shared" si="2"/>
        <v>1.2598425196850394</v>
      </c>
    </row>
    <row r="18" spans="1:7" x14ac:dyDescent="0.25">
      <c r="A18" s="2" t="s">
        <v>13</v>
      </c>
      <c r="B18" s="3" t="s">
        <v>34</v>
      </c>
      <c r="C18" s="2">
        <v>54</v>
      </c>
      <c r="D18" s="2">
        <v>40</v>
      </c>
      <c r="E18" s="2">
        <f t="shared" si="3"/>
        <v>2160</v>
      </c>
      <c r="F18" s="4">
        <f t="shared" si="1"/>
        <v>2.1259842519685042</v>
      </c>
      <c r="G18" s="4">
        <f t="shared" si="2"/>
        <v>1.5748031496062993</v>
      </c>
    </row>
    <row r="19" spans="1:7" x14ac:dyDescent="0.25">
      <c r="A19" s="2" t="s">
        <v>14</v>
      </c>
      <c r="B19" s="3" t="s">
        <v>35</v>
      </c>
      <c r="C19" s="2">
        <v>54</v>
      </c>
      <c r="D19" s="2">
        <v>40</v>
      </c>
      <c r="E19" s="2">
        <f t="shared" si="3"/>
        <v>2160</v>
      </c>
      <c r="F19" s="4">
        <f t="shared" si="1"/>
        <v>2.1259842519685042</v>
      </c>
      <c r="G19" s="4">
        <f t="shared" si="2"/>
        <v>1.5748031496062993</v>
      </c>
    </row>
    <row r="20" spans="1:7" x14ac:dyDescent="0.25">
      <c r="A20" s="2" t="s">
        <v>15</v>
      </c>
      <c r="B20" s="3" t="s">
        <v>36</v>
      </c>
      <c r="C20" s="2">
        <v>52</v>
      </c>
      <c r="D20" s="2">
        <v>30</v>
      </c>
      <c r="E20" s="2">
        <f t="shared" si="3"/>
        <v>1560</v>
      </c>
      <c r="F20" s="4">
        <f t="shared" si="1"/>
        <v>2.0472440944881889</v>
      </c>
      <c r="G20" s="4">
        <f t="shared" si="2"/>
        <v>1.1811023622047245</v>
      </c>
    </row>
    <row r="21" spans="1:7" x14ac:dyDescent="0.25">
      <c r="A21" s="2" t="s">
        <v>16</v>
      </c>
      <c r="B21" s="3" t="s">
        <v>37</v>
      </c>
      <c r="C21" s="2">
        <v>94</v>
      </c>
      <c r="D21" s="2">
        <v>24</v>
      </c>
      <c r="E21" s="2">
        <f t="shared" si="3"/>
        <v>2256</v>
      </c>
      <c r="F21" s="4">
        <f t="shared" si="1"/>
        <v>3.7007874015748032</v>
      </c>
      <c r="G21" s="4">
        <f t="shared" si="2"/>
        <v>0.94488188976377963</v>
      </c>
    </row>
    <row r="22" spans="1:7" x14ac:dyDescent="0.25">
      <c r="A22" s="2" t="s">
        <v>17</v>
      </c>
      <c r="B22" s="3" t="s">
        <v>38</v>
      </c>
      <c r="C22" s="2">
        <v>190</v>
      </c>
      <c r="D22" s="2">
        <v>160</v>
      </c>
      <c r="E22" s="2">
        <f t="shared" si="3"/>
        <v>30400</v>
      </c>
      <c r="F22" s="4">
        <f t="shared" si="1"/>
        <v>7.4803149606299213</v>
      </c>
      <c r="G22" s="4">
        <f t="shared" si="2"/>
        <v>6.2992125984251972</v>
      </c>
    </row>
    <row r="23" spans="1:7" x14ac:dyDescent="0.25">
      <c r="A23" s="2" t="s">
        <v>18</v>
      </c>
      <c r="B23" s="3" t="s">
        <v>39</v>
      </c>
      <c r="C23" s="2">
        <v>52</v>
      </c>
      <c r="D23" s="2">
        <v>30</v>
      </c>
      <c r="E23" s="2">
        <f t="shared" si="3"/>
        <v>1560</v>
      </c>
      <c r="F23" s="4">
        <f t="shared" si="1"/>
        <v>2.0472440944881889</v>
      </c>
      <c r="G23" s="4">
        <f t="shared" si="2"/>
        <v>1.1811023622047245</v>
      </c>
    </row>
    <row r="24" spans="1:7" x14ac:dyDescent="0.25">
      <c r="A24" s="2" t="s">
        <v>19</v>
      </c>
      <c r="B24" s="3" t="s">
        <v>40</v>
      </c>
      <c r="C24" s="2">
        <v>115</v>
      </c>
      <c r="D24" s="2">
        <v>60</v>
      </c>
      <c r="E24" s="2">
        <f t="shared" si="3"/>
        <v>6900</v>
      </c>
      <c r="F24" s="4">
        <f t="shared" si="1"/>
        <v>4.5275590551181102</v>
      </c>
      <c r="G24" s="4">
        <f t="shared" si="2"/>
        <v>2.3622047244094491</v>
      </c>
    </row>
    <row r="25" spans="1:7" x14ac:dyDescent="0.25">
      <c r="A25" s="2"/>
      <c r="B25" s="3"/>
      <c r="C25" s="2"/>
      <c r="D25" s="2"/>
      <c r="E25" s="2">
        <f>SUM(E15:E24)</f>
        <v>71484</v>
      </c>
      <c r="F25" s="4"/>
      <c r="G25" s="4"/>
    </row>
    <row r="26" spans="1:7" x14ac:dyDescent="0.25">
      <c r="A26" s="2"/>
      <c r="B26" s="8" t="s">
        <v>49</v>
      </c>
      <c r="C26" s="2"/>
      <c r="D26" s="2"/>
      <c r="E26" s="2"/>
      <c r="F26" s="4"/>
      <c r="G26" s="4"/>
    </row>
    <row r="27" spans="1:7" x14ac:dyDescent="0.25">
      <c r="A27" s="2" t="s">
        <v>20</v>
      </c>
      <c r="B27" s="3" t="s">
        <v>42</v>
      </c>
      <c r="C27" s="2">
        <v>108</v>
      </c>
      <c r="D27" s="2">
        <v>37</v>
      </c>
      <c r="E27" s="2">
        <f>C27*D27</f>
        <v>3996</v>
      </c>
      <c r="F27" s="4">
        <f t="shared" si="1"/>
        <v>4.2519685039370083</v>
      </c>
      <c r="G27" s="4">
        <f t="shared" si="2"/>
        <v>1.4566929133858268</v>
      </c>
    </row>
    <row r="28" spans="1:7" x14ac:dyDescent="0.25">
      <c r="A28" s="2" t="s">
        <v>41</v>
      </c>
      <c r="B28" s="3" t="s">
        <v>43</v>
      </c>
      <c r="C28" s="2">
        <v>127</v>
      </c>
      <c r="D28" s="2">
        <v>89</v>
      </c>
      <c r="E28" s="2">
        <f>C28*D28</f>
        <v>11303</v>
      </c>
      <c r="F28" s="4">
        <f t="shared" si="1"/>
        <v>5</v>
      </c>
      <c r="G28" s="4">
        <f t="shared" si="2"/>
        <v>3.5039370078740157</v>
      </c>
    </row>
    <row r="29" spans="1:7" x14ac:dyDescent="0.25">
      <c r="A29" s="5"/>
      <c r="B29" s="6"/>
      <c r="C29" s="5"/>
      <c r="D29" s="5"/>
      <c r="E29" s="5">
        <f>SUM(E27:E28)</f>
        <v>15299</v>
      </c>
      <c r="F29" s="7"/>
      <c r="G29" s="7"/>
    </row>
    <row r="30" spans="1:7" x14ac:dyDescent="0.25">
      <c r="B30" s="6"/>
      <c r="C30" s="5"/>
      <c r="D30" s="5"/>
      <c r="E30" s="5"/>
    </row>
    <row r="31" spans="1:7" x14ac:dyDescent="0.25">
      <c r="C31" s="1"/>
      <c r="D31" s="1"/>
      <c r="E31" s="1"/>
    </row>
    <row r="32" spans="1:7" x14ac:dyDescent="0.25">
      <c r="B32" t="s">
        <v>46</v>
      </c>
      <c r="C32" s="1">
        <v>1372</v>
      </c>
      <c r="D32" s="1">
        <v>381</v>
      </c>
      <c r="E32" s="1">
        <f>C32*D32</f>
        <v>522732</v>
      </c>
    </row>
    <row r="33" spans="2:5" x14ac:dyDescent="0.25">
      <c r="C33" s="1"/>
      <c r="D33" s="1"/>
      <c r="E33" s="1"/>
    </row>
    <row r="34" spans="2:5" x14ac:dyDescent="0.25">
      <c r="B34" t="s">
        <v>51</v>
      </c>
      <c r="C34" s="1">
        <v>650</v>
      </c>
      <c r="D34" s="1">
        <v>163</v>
      </c>
      <c r="E34" s="1"/>
    </row>
    <row r="35" spans="2:5" x14ac:dyDescent="0.25">
      <c r="B35" t="s">
        <v>52</v>
      </c>
      <c r="C35" s="1">
        <v>506</v>
      </c>
      <c r="D35" s="1">
        <v>138</v>
      </c>
      <c r="E35" s="1"/>
    </row>
    <row r="36" spans="2:5" x14ac:dyDescent="0.25">
      <c r="C36" s="1"/>
      <c r="D36" s="1"/>
      <c r="E36" s="1"/>
    </row>
    <row r="37" spans="2:5" x14ac:dyDescent="0.25">
      <c r="C37" s="1"/>
      <c r="D37" s="1"/>
      <c r="E37" s="1"/>
    </row>
    <row r="38" spans="2:5" x14ac:dyDescent="0.25">
      <c r="C38" s="1"/>
      <c r="D38" s="1"/>
      <c r="E38" s="1"/>
    </row>
    <row r="39" spans="2:5" x14ac:dyDescent="0.25">
      <c r="C39" s="1"/>
      <c r="D39" s="1"/>
      <c r="E39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2023-07-10T22:00:36Z</cp:lastPrinted>
  <dcterms:created xsi:type="dcterms:W3CDTF">2023-07-10T21:05:43Z</dcterms:created>
  <dcterms:modified xsi:type="dcterms:W3CDTF">2023-07-25T22:51:01Z</dcterms:modified>
</cp:coreProperties>
</file>