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700 Acoustical Ocean Ecology\Paragon Head Stabilization\Electrical\Victron Energy\"/>
    </mc:Choice>
  </mc:AlternateContent>
  <xr:revisionPtr revIDLastSave="0" documentId="13_ncr:1_{64E85930-6F60-473A-9909-7E86D3562E7B}" xr6:coauthVersionLast="36" xr6:coauthVersionMax="36" xr10:uidLastSave="{00000000-0000-0000-0000-000000000000}"/>
  <bookViews>
    <workbookView xWindow="0" yWindow="0" windowWidth="19935" windowHeight="15870" xr2:uid="{CB906FC5-AC79-4654-B0C9-66083AEDB6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5" i="1" l="1"/>
  <c r="G49" i="1"/>
  <c r="G92" i="1" l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H51" i="1"/>
  <c r="H50" i="1"/>
  <c r="H49" i="1"/>
  <c r="G48" i="1"/>
  <c r="H48" i="1" s="1"/>
  <c r="G47" i="1"/>
  <c r="H47" i="1" s="1"/>
  <c r="H46" i="1"/>
  <c r="H45" i="1"/>
  <c r="H44" i="1"/>
  <c r="H43" i="1"/>
  <c r="H42" i="1"/>
  <c r="H41" i="1"/>
  <c r="G40" i="1"/>
  <c r="H40" i="1" s="1"/>
  <c r="G39" i="1"/>
  <c r="H39" i="1" s="1"/>
  <c r="G38" i="1"/>
  <c r="H38" i="1" s="1"/>
  <c r="G37" i="1"/>
  <c r="H37" i="1" s="1"/>
  <c r="H36" i="1"/>
  <c r="H34" i="1"/>
  <c r="G33" i="1"/>
  <c r="H33" i="1" s="1"/>
  <c r="H32" i="1"/>
  <c r="G31" i="1"/>
  <c r="H31" i="1" s="1"/>
  <c r="H30" i="1"/>
  <c r="G29" i="1"/>
  <c r="H29" i="1" s="1"/>
  <c r="G28" i="1"/>
  <c r="H28" i="1" s="1"/>
  <c r="G27" i="1"/>
  <c r="H27" i="1" s="1"/>
  <c r="H26" i="1"/>
  <c r="H25" i="1"/>
  <c r="H24" i="1"/>
  <c r="H23" i="1"/>
  <c r="H22" i="1"/>
  <c r="H21" i="1"/>
  <c r="H20" i="1"/>
  <c r="G19" i="1"/>
  <c r="H19" i="1" s="1"/>
  <c r="G18" i="1"/>
  <c r="H18" i="1" s="1"/>
  <c r="G17" i="1"/>
  <c r="H17" i="1" s="1"/>
  <c r="G16" i="1"/>
  <c r="H16" i="1" s="1"/>
  <c r="G15" i="1"/>
  <c r="H15" i="1" s="1"/>
  <c r="H14" i="1"/>
  <c r="G13" i="1"/>
  <c r="H13" i="1" s="1"/>
  <c r="H12" i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93" i="1" l="1"/>
  <c r="H52" i="1"/>
</calcChain>
</file>

<file path=xl/sharedStrings.xml><?xml version="1.0" encoding="utf-8"?>
<sst xmlns="http://schemas.openxmlformats.org/spreadsheetml/2006/main" count="268" uniqueCount="168">
  <si>
    <t>Item</t>
  </si>
  <si>
    <t>Description</t>
  </si>
  <si>
    <t>Manufacturer</t>
  </si>
  <si>
    <t>Manufacturer PN#</t>
  </si>
  <si>
    <t>Cost (Euros)</t>
  </si>
  <si>
    <t>Quan</t>
  </si>
  <si>
    <t>Unit Cost (US)</t>
  </si>
  <si>
    <t>Cost (US)</t>
  </si>
  <si>
    <t>Batt1</t>
  </si>
  <si>
    <t>25.6V 200Ah Battery</t>
  </si>
  <si>
    <t>Victron Energy</t>
  </si>
  <si>
    <t>BAT524120610</t>
  </si>
  <si>
    <t>Batt2</t>
  </si>
  <si>
    <t>Mod1</t>
  </si>
  <si>
    <t>Lynx Smart BMS</t>
  </si>
  <si>
    <t>LYN034160200</t>
  </si>
  <si>
    <t>Mod2</t>
  </si>
  <si>
    <t>Lynx Power In</t>
  </si>
  <si>
    <t>LYN020102000</t>
  </si>
  <si>
    <t>Mod3</t>
  </si>
  <si>
    <t>Smart Shunt</t>
  </si>
  <si>
    <t>SHU065150050</t>
  </si>
  <si>
    <t>Mod4</t>
  </si>
  <si>
    <t>Mod5</t>
  </si>
  <si>
    <t>Smart Battery Protect</t>
  </si>
  <si>
    <t>BPR110048000</t>
  </si>
  <si>
    <t>Mod6</t>
  </si>
  <si>
    <t>Mod7</t>
  </si>
  <si>
    <t>Fuse Block, 6 Position</t>
  </si>
  <si>
    <t>Blue Seas System</t>
  </si>
  <si>
    <t>Mod8</t>
  </si>
  <si>
    <t>Mod9</t>
  </si>
  <si>
    <t>12V:48V DC-DC Converter</t>
  </si>
  <si>
    <t>Sterling</t>
  </si>
  <si>
    <t>BB124870</t>
  </si>
  <si>
    <t>Mod10</t>
  </si>
  <si>
    <t>MultiPlus 2000VA/120V</t>
  </si>
  <si>
    <t>PMP482200100</t>
  </si>
  <si>
    <t>Mod11</t>
  </si>
  <si>
    <t>Positive Busbar, 4 Position</t>
  </si>
  <si>
    <t>VBB115040020</t>
  </si>
  <si>
    <t>Mod12</t>
  </si>
  <si>
    <t>Negative Busbar, 4 Position</t>
  </si>
  <si>
    <t>Mod13</t>
  </si>
  <si>
    <t>Cerbo GX</t>
  </si>
  <si>
    <t>BPP900450100</t>
  </si>
  <si>
    <t>Mod14</t>
  </si>
  <si>
    <t>GX Touch 70</t>
  </si>
  <si>
    <t>BPP900455070</t>
  </si>
  <si>
    <t>K1</t>
  </si>
  <si>
    <t>Battery Cutoff Safety Relay</t>
  </si>
  <si>
    <t>Sensata/Gigavac</t>
  </si>
  <si>
    <t>GX14BA</t>
  </si>
  <si>
    <t>K2</t>
  </si>
  <si>
    <t>Aux Power Relay</t>
  </si>
  <si>
    <t>K3</t>
  </si>
  <si>
    <t>DC Motor Relay</t>
  </si>
  <si>
    <t>K4</t>
  </si>
  <si>
    <t>Alternator Charger Input Relay</t>
  </si>
  <si>
    <t>K5</t>
  </si>
  <si>
    <t>Alternator Charger Output Relay</t>
  </si>
  <si>
    <t>Littelfuse</t>
  </si>
  <si>
    <t>DCNSEV30-B</t>
  </si>
  <si>
    <t>K6</t>
  </si>
  <si>
    <t>Shore Charger Relay</t>
  </si>
  <si>
    <t>F1</t>
  </si>
  <si>
    <t>Battery Fuse</t>
  </si>
  <si>
    <t>TBD See Datasheet</t>
  </si>
  <si>
    <t>FH1</t>
  </si>
  <si>
    <t>Single Mega Fuse Holder</t>
  </si>
  <si>
    <t>CIP000100001</t>
  </si>
  <si>
    <t>F2</t>
  </si>
  <si>
    <t>Aux Power Fuse</t>
  </si>
  <si>
    <t>CIP133030010</t>
  </si>
  <si>
    <t>FH2</t>
  </si>
  <si>
    <t>Single Midi Fuse Holder</t>
  </si>
  <si>
    <t>CIP000050001</t>
  </si>
  <si>
    <t>F3</t>
  </si>
  <si>
    <t>DC Motor Fuse</t>
  </si>
  <si>
    <t>FH3</t>
  </si>
  <si>
    <t>F4</t>
  </si>
  <si>
    <t>Internal DC Routing Fuse</t>
  </si>
  <si>
    <t>FH4</t>
  </si>
  <si>
    <t>F5</t>
  </si>
  <si>
    <t>At-Sea Charging Output Fuse</t>
  </si>
  <si>
    <t>0999020.ZXN</t>
  </si>
  <si>
    <t>FH5</t>
  </si>
  <si>
    <t>Single Inline Maxi Blade Fuseholder</t>
  </si>
  <si>
    <t>Optiline</t>
  </si>
  <si>
    <t>LPX-12C-8R</t>
  </si>
  <si>
    <t>F6</t>
  </si>
  <si>
    <t>Shore Charging Fuse</t>
  </si>
  <si>
    <t>FH6</t>
  </si>
  <si>
    <t>F7</t>
  </si>
  <si>
    <t>At-Sea Charging Input Fuse</t>
  </si>
  <si>
    <t>CIP133100010</t>
  </si>
  <si>
    <t>FH7</t>
  </si>
  <si>
    <t>F8</t>
  </si>
  <si>
    <t>Cerbo GX Fuse</t>
  </si>
  <si>
    <t>Optifuse</t>
  </si>
  <si>
    <t>ANR58-UL-2A</t>
  </si>
  <si>
    <t>F9</t>
  </si>
  <si>
    <t>Internal Bus Fuse [open]</t>
  </si>
  <si>
    <t>N/A</t>
  </si>
  <si>
    <t>F10</t>
  </si>
  <si>
    <t>Smartshunt HPU Fuse</t>
  </si>
  <si>
    <t>ANR58-UL-1A</t>
  </si>
  <si>
    <t>F11</t>
  </si>
  <si>
    <t>F12</t>
  </si>
  <si>
    <t>Smartshunt Aux Fuse</t>
  </si>
  <si>
    <t>F13</t>
  </si>
  <si>
    <t>CA01</t>
  </si>
  <si>
    <t>BMS Extension Cable</t>
  </si>
  <si>
    <t>ASS030560500</t>
  </si>
  <si>
    <t>CA02</t>
  </si>
  <si>
    <t>Desc</t>
  </si>
  <si>
    <t>Manuf</t>
  </si>
  <si>
    <t>Manuf PN#</t>
  </si>
  <si>
    <t>Unit Cost</t>
  </si>
  <si>
    <t>Cost</t>
  </si>
  <si>
    <t>Lug, 000AWG to M8</t>
  </si>
  <si>
    <t>Panduit</t>
  </si>
  <si>
    <t>LCA3/0-56-X</t>
  </si>
  <si>
    <t>Lug, 000AWG to M10</t>
  </si>
  <si>
    <t>LCA3/0-38-X</t>
  </si>
  <si>
    <t>Lug, 1AWG to M8</t>
  </si>
  <si>
    <t>LCA1-56-E</t>
  </si>
  <si>
    <t>Lug, 1AWG to #10-32</t>
  </si>
  <si>
    <t>LCAN1-10-E</t>
  </si>
  <si>
    <t>Lug, 2AWG to M5</t>
  </si>
  <si>
    <t>LCAN2-10-Q</t>
  </si>
  <si>
    <t>Lug, 2AWG to M10</t>
  </si>
  <si>
    <t>LCA2-38-Q</t>
  </si>
  <si>
    <t>Lug, 6AWG to 1/4-20</t>
  </si>
  <si>
    <t>LCA6-14-L</t>
  </si>
  <si>
    <t>Lug, 6AWG to M5</t>
  </si>
  <si>
    <t>LCA6-10-L</t>
  </si>
  <si>
    <t>Lug, 6AWG to M8</t>
  </si>
  <si>
    <t>LCA6-56-L</t>
  </si>
  <si>
    <t>Lug, 6AWG to M10</t>
  </si>
  <si>
    <t>LCA6-38-L</t>
  </si>
  <si>
    <t>Wire, 000AWG Red</t>
  </si>
  <si>
    <t>Nassau National Cable</t>
  </si>
  <si>
    <t>NNC2457X</t>
  </si>
  <si>
    <t>Wire, 000AWG Black</t>
  </si>
  <si>
    <t>NNC2453X</t>
  </si>
  <si>
    <t>Wire, 1AWG Red</t>
  </si>
  <si>
    <t>NNC2439X</t>
  </si>
  <si>
    <t>Wire, 1AWG Black</t>
  </si>
  <si>
    <t>NNC2435X</t>
  </si>
  <si>
    <t>Wire, 2AWG Red</t>
  </si>
  <si>
    <t>NNC2421X</t>
  </si>
  <si>
    <t>Wire, 2AWG Black</t>
  </si>
  <si>
    <t>NNC2417X</t>
  </si>
  <si>
    <t>Wire, 6AWG Red</t>
  </si>
  <si>
    <t>NNC2394X</t>
  </si>
  <si>
    <t>Wire, 6AWG Black</t>
  </si>
  <si>
    <t>NNC2390X</t>
  </si>
  <si>
    <t>Cable, 15-Conductor, 20AWG, 50ft</t>
  </si>
  <si>
    <t>Prysmian Group</t>
  </si>
  <si>
    <t>C0786A.41.10</t>
  </si>
  <si>
    <t>Lug Crimper 8AWG to 1/0 AWG</t>
  </si>
  <si>
    <t>CT-810</t>
  </si>
  <si>
    <t>Lug Crimper 1AWG to 4/0AWG</t>
  </si>
  <si>
    <t>CT-1250</t>
  </si>
  <si>
    <t>Mod15</t>
  </si>
  <si>
    <t>Phoenix Smart IP43 Smart Charger 24/25 (3) 120-240V</t>
  </si>
  <si>
    <t>PSC242553095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</si>
</sst>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2" xfId="0" applyBorder="1"/>
    <xf numFmtId="49" fontId="0" fillId="0" borderId="0" xfId="0" applyNumberFormat="1" applyBorder="1"/>
    <xf numFmtId="49" fontId="1" fillId="0" borderId="0" xfId="0" applyNumberFormat="1" applyFont="1" applyBorder="1"/>
    <xf numFmtId="49" fontId="0" fillId="0" borderId="0" xfId="0" applyNumberFormat="1" applyFill="1" applyBorder="1"/>
    <xf numFmtId="49" fontId="0" fillId="0" borderId="1" xfId="0" applyNumberFormat="1" applyBorder="1"/>
    <xf numFmtId="164" fontId="1" fillId="0" borderId="3" xfId="0" applyNumberFormat="1" applyFont="1" applyBorder="1"/>
    <xf numFmtId="164" fontId="0" fillId="0" borderId="0" xfId="0" applyNumberFormat="1" applyBorder="1"/>
    <xf numFmtId="164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1512-07A8-4ECA-AFD0-413DA06C4AFD}">
  <dimension ref="A2:K95"/>
  <sheetViews>
    <sheetView tabSelected="1" topLeftCell="A6" workbookViewId="0">
      <selection activeCell="N24" sqref="N24"/>
    </sheetView>
  </sheetViews>
  <sheetFormatPr defaultRowHeight="15" x14ac:dyDescent="0.25"/>
  <cols>
    <col min="2" max="2" width="30.140625" customWidth="1"/>
    <col min="3" max="3" width="22.28515625" customWidth="1"/>
    <col min="4" max="4" width="20.140625" customWidth="1"/>
    <col min="6" max="6" width="7.28515625" customWidth="1"/>
    <col min="8" max="8" width="13.5703125" customWidth="1"/>
    <col min="9" max="9" width="14.140625" customWidth="1"/>
  </cols>
  <sheetData>
    <row r="2" spans="1:8" x14ac:dyDescent="0.25">
      <c r="F2">
        <v>1.06</v>
      </c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3" t="s">
        <v>5</v>
      </c>
      <c r="G3" s="3" t="s">
        <v>6</v>
      </c>
      <c r="H3" s="3" t="s">
        <v>7</v>
      </c>
    </row>
    <row r="4" spans="1:8" x14ac:dyDescent="0.25">
      <c r="A4" s="4" t="s">
        <v>8</v>
      </c>
      <c r="B4" s="4" t="s">
        <v>9</v>
      </c>
      <c r="C4" s="4" t="s">
        <v>10</v>
      </c>
      <c r="D4" s="4" t="s">
        <v>11</v>
      </c>
      <c r="E4" s="5">
        <v>4400</v>
      </c>
      <c r="F4" s="5">
        <v>1</v>
      </c>
      <c r="G4" s="6">
        <f>E4*$F$2</f>
        <v>4664</v>
      </c>
      <c r="H4" s="6">
        <f>F4*G4</f>
        <v>4664</v>
      </c>
    </row>
    <row r="5" spans="1:8" x14ac:dyDescent="0.25">
      <c r="A5" s="4" t="s">
        <v>12</v>
      </c>
      <c r="B5" s="4" t="s">
        <v>9</v>
      </c>
      <c r="C5" s="4" t="s">
        <v>10</v>
      </c>
      <c r="D5" s="4" t="s">
        <v>11</v>
      </c>
      <c r="E5" s="5">
        <v>4400</v>
      </c>
      <c r="F5" s="5">
        <v>1</v>
      </c>
      <c r="G5" s="6">
        <f>E5*$F$2</f>
        <v>4664</v>
      </c>
      <c r="H5" s="6">
        <f t="shared" ref="H5:H51" si="0">F5*G5</f>
        <v>4664</v>
      </c>
    </row>
    <row r="6" spans="1:8" x14ac:dyDescent="0.25">
      <c r="A6" s="4" t="s">
        <v>13</v>
      </c>
      <c r="B6" s="4" t="s">
        <v>14</v>
      </c>
      <c r="C6" s="4" t="s">
        <v>10</v>
      </c>
      <c r="D6" s="4" t="s">
        <v>15</v>
      </c>
      <c r="E6" s="5">
        <v>1070</v>
      </c>
      <c r="F6" s="5">
        <v>1</v>
      </c>
      <c r="G6" s="6">
        <f>E6*$F$2</f>
        <v>1134.2</v>
      </c>
      <c r="H6" s="6">
        <f t="shared" si="0"/>
        <v>1134.2</v>
      </c>
    </row>
    <row r="7" spans="1:8" x14ac:dyDescent="0.25">
      <c r="A7" s="4" t="s">
        <v>16</v>
      </c>
      <c r="B7" s="4" t="s">
        <v>17</v>
      </c>
      <c r="C7" s="4" t="s">
        <v>10</v>
      </c>
      <c r="D7" s="4" t="s">
        <v>18</v>
      </c>
      <c r="E7" s="5">
        <v>175</v>
      </c>
      <c r="F7" s="5">
        <v>1</v>
      </c>
      <c r="G7" s="6">
        <f>E7*$F$2</f>
        <v>185.5</v>
      </c>
      <c r="H7" s="6">
        <f t="shared" si="0"/>
        <v>185.5</v>
      </c>
    </row>
    <row r="8" spans="1:8" x14ac:dyDescent="0.25">
      <c r="A8" s="4" t="s">
        <v>19</v>
      </c>
      <c r="B8" s="4" t="s">
        <v>20</v>
      </c>
      <c r="C8" s="4" t="s">
        <v>10</v>
      </c>
      <c r="D8" s="4" t="s">
        <v>21</v>
      </c>
      <c r="E8" s="5">
        <v>146</v>
      </c>
      <c r="F8" s="5">
        <v>1</v>
      </c>
      <c r="G8" s="6">
        <f>E8*$F$2</f>
        <v>154.76000000000002</v>
      </c>
      <c r="H8" s="6">
        <f t="shared" si="0"/>
        <v>154.76000000000002</v>
      </c>
    </row>
    <row r="9" spans="1:8" x14ac:dyDescent="0.25">
      <c r="A9" s="4" t="s">
        <v>22</v>
      </c>
      <c r="B9" s="4" t="s">
        <v>20</v>
      </c>
      <c r="C9" s="4" t="s">
        <v>10</v>
      </c>
      <c r="D9" s="4" t="s">
        <v>21</v>
      </c>
      <c r="E9" s="5">
        <v>146</v>
      </c>
      <c r="F9" s="5">
        <v>1</v>
      </c>
      <c r="G9" s="6">
        <f>E9*$F$2</f>
        <v>154.76000000000002</v>
      </c>
      <c r="H9" s="6">
        <f t="shared" si="0"/>
        <v>154.76000000000002</v>
      </c>
    </row>
    <row r="10" spans="1:8" x14ac:dyDescent="0.25">
      <c r="A10" s="4" t="s">
        <v>23</v>
      </c>
      <c r="B10" s="4" t="s">
        <v>24</v>
      </c>
      <c r="C10" s="4" t="s">
        <v>10</v>
      </c>
      <c r="D10" s="4" t="s">
        <v>25</v>
      </c>
      <c r="E10" s="5">
        <v>171</v>
      </c>
      <c r="F10" s="5">
        <v>1</v>
      </c>
      <c r="G10" s="6">
        <f>E10*$F$2</f>
        <v>181.26000000000002</v>
      </c>
      <c r="H10" s="6">
        <f t="shared" si="0"/>
        <v>181.26000000000002</v>
      </c>
    </row>
    <row r="11" spans="1:8" x14ac:dyDescent="0.25">
      <c r="A11" s="4" t="s">
        <v>26</v>
      </c>
      <c r="B11" s="4" t="s">
        <v>24</v>
      </c>
      <c r="C11" s="4" t="s">
        <v>10</v>
      </c>
      <c r="D11" s="4" t="s">
        <v>25</v>
      </c>
      <c r="E11" s="5">
        <v>171</v>
      </c>
      <c r="F11" s="5">
        <v>1</v>
      </c>
      <c r="G11" s="6">
        <f>E11*$F$2</f>
        <v>181.26000000000002</v>
      </c>
      <c r="H11" s="6">
        <f t="shared" si="0"/>
        <v>181.26000000000002</v>
      </c>
    </row>
    <row r="12" spans="1:8" x14ac:dyDescent="0.25">
      <c r="A12" s="4" t="s">
        <v>27</v>
      </c>
      <c r="B12" s="4" t="s">
        <v>28</v>
      </c>
      <c r="C12" s="4" t="s">
        <v>29</v>
      </c>
      <c r="D12" s="7">
        <v>5025</v>
      </c>
      <c r="E12" s="5"/>
      <c r="F12" s="5">
        <v>1</v>
      </c>
      <c r="G12" s="6">
        <v>60</v>
      </c>
      <c r="H12" s="6">
        <f t="shared" si="0"/>
        <v>60</v>
      </c>
    </row>
    <row r="13" spans="1:8" x14ac:dyDescent="0.25">
      <c r="A13" s="4" t="s">
        <v>30</v>
      </c>
      <c r="B13" s="4" t="s">
        <v>24</v>
      </c>
      <c r="C13" s="4" t="s">
        <v>10</v>
      </c>
      <c r="D13" s="4" t="s">
        <v>25</v>
      </c>
      <c r="E13" s="5">
        <v>171</v>
      </c>
      <c r="F13" s="5">
        <v>1</v>
      </c>
      <c r="G13" s="6">
        <f>E13*$F$2</f>
        <v>181.26000000000002</v>
      </c>
      <c r="H13" s="6">
        <f t="shared" si="0"/>
        <v>181.26000000000002</v>
      </c>
    </row>
    <row r="14" spans="1:8" x14ac:dyDescent="0.25">
      <c r="A14" s="4" t="s">
        <v>31</v>
      </c>
      <c r="B14" s="4" t="s">
        <v>32</v>
      </c>
      <c r="C14" s="4" t="s">
        <v>33</v>
      </c>
      <c r="D14" s="4" t="s">
        <v>34</v>
      </c>
      <c r="E14" s="5"/>
      <c r="F14" s="5">
        <v>1</v>
      </c>
      <c r="G14" s="6">
        <v>450</v>
      </c>
      <c r="H14" s="6">
        <f t="shared" si="0"/>
        <v>450</v>
      </c>
    </row>
    <row r="15" spans="1:8" x14ac:dyDescent="0.25">
      <c r="A15" s="4" t="s">
        <v>35</v>
      </c>
      <c r="B15" s="4" t="s">
        <v>36</v>
      </c>
      <c r="C15" s="4" t="s">
        <v>10</v>
      </c>
      <c r="D15" s="4" t="s">
        <v>37</v>
      </c>
      <c r="E15" s="5">
        <v>1246</v>
      </c>
      <c r="F15" s="5">
        <v>1</v>
      </c>
      <c r="G15" s="6">
        <f>E15*$F$2</f>
        <v>1320.76</v>
      </c>
      <c r="H15" s="6">
        <f t="shared" si="0"/>
        <v>1320.76</v>
      </c>
    </row>
    <row r="16" spans="1:8" x14ac:dyDescent="0.25">
      <c r="A16" s="4" t="s">
        <v>38</v>
      </c>
      <c r="B16" s="4" t="s">
        <v>39</v>
      </c>
      <c r="C16" s="4" t="s">
        <v>10</v>
      </c>
      <c r="D16" s="7" t="s">
        <v>40</v>
      </c>
      <c r="E16" s="5">
        <v>22</v>
      </c>
      <c r="F16" s="5">
        <v>1</v>
      </c>
      <c r="G16" s="6">
        <f>E16*$F$2</f>
        <v>23.32</v>
      </c>
      <c r="H16" s="6">
        <f t="shared" si="0"/>
        <v>23.32</v>
      </c>
    </row>
    <row r="17" spans="1:8" x14ac:dyDescent="0.25">
      <c r="A17" s="4" t="s">
        <v>41</v>
      </c>
      <c r="B17" s="4" t="s">
        <v>42</v>
      </c>
      <c r="C17" s="4" t="s">
        <v>10</v>
      </c>
      <c r="D17" s="7" t="s">
        <v>40</v>
      </c>
      <c r="E17" s="5">
        <v>22</v>
      </c>
      <c r="F17" s="5">
        <v>1</v>
      </c>
      <c r="G17" s="6">
        <f>E17*$F$2</f>
        <v>23.32</v>
      </c>
      <c r="H17" s="6">
        <f t="shared" si="0"/>
        <v>23.32</v>
      </c>
    </row>
    <row r="18" spans="1:8" x14ac:dyDescent="0.25">
      <c r="A18" s="4" t="s">
        <v>43</v>
      </c>
      <c r="B18" s="4" t="s">
        <v>44</v>
      </c>
      <c r="C18" s="4" t="s">
        <v>10</v>
      </c>
      <c r="D18" s="4" t="s">
        <v>45</v>
      </c>
      <c r="E18" s="5">
        <v>382</v>
      </c>
      <c r="F18" s="5">
        <v>1</v>
      </c>
      <c r="G18" s="6">
        <f>E18*$F$2</f>
        <v>404.92</v>
      </c>
      <c r="H18" s="6">
        <f t="shared" si="0"/>
        <v>404.92</v>
      </c>
    </row>
    <row r="19" spans="1:8" x14ac:dyDescent="0.25">
      <c r="A19" s="4" t="s">
        <v>46</v>
      </c>
      <c r="B19" s="4" t="s">
        <v>47</v>
      </c>
      <c r="C19" s="4" t="s">
        <v>10</v>
      </c>
      <c r="D19" s="4" t="s">
        <v>48</v>
      </c>
      <c r="E19" s="5">
        <v>382</v>
      </c>
      <c r="F19" s="5">
        <v>1</v>
      </c>
      <c r="G19" s="6">
        <f>E19*$F$2</f>
        <v>404.92</v>
      </c>
      <c r="H19" s="6">
        <f t="shared" si="0"/>
        <v>404.92</v>
      </c>
    </row>
    <row r="20" spans="1:8" x14ac:dyDescent="0.25">
      <c r="A20" s="4" t="s">
        <v>49</v>
      </c>
      <c r="B20" s="4" t="s">
        <v>50</v>
      </c>
      <c r="C20" s="4" t="s">
        <v>51</v>
      </c>
      <c r="D20" s="4" t="s">
        <v>52</v>
      </c>
      <c r="E20" s="5"/>
      <c r="F20" s="5">
        <v>1</v>
      </c>
      <c r="G20" s="6">
        <v>172</v>
      </c>
      <c r="H20" s="6">
        <f t="shared" si="0"/>
        <v>172</v>
      </c>
    </row>
    <row r="21" spans="1:8" x14ac:dyDescent="0.25">
      <c r="A21" s="4" t="s">
        <v>53</v>
      </c>
      <c r="B21" s="4" t="s">
        <v>54</v>
      </c>
      <c r="C21" s="4" t="s">
        <v>51</v>
      </c>
      <c r="D21" s="4" t="s">
        <v>52</v>
      </c>
      <c r="E21" s="5"/>
      <c r="F21" s="5">
        <v>1</v>
      </c>
      <c r="G21" s="6">
        <v>172</v>
      </c>
      <c r="H21" s="6">
        <f t="shared" si="0"/>
        <v>172</v>
      </c>
    </row>
    <row r="22" spans="1:8" x14ac:dyDescent="0.25">
      <c r="A22" s="4" t="s">
        <v>55</v>
      </c>
      <c r="B22" s="4" t="s">
        <v>56</v>
      </c>
      <c r="C22" s="4" t="s">
        <v>51</v>
      </c>
      <c r="D22" s="4" t="s">
        <v>52</v>
      </c>
      <c r="E22" s="5"/>
      <c r="F22" s="5">
        <v>1</v>
      </c>
      <c r="G22" s="6">
        <v>172</v>
      </c>
      <c r="H22" s="6">
        <f t="shared" si="0"/>
        <v>172</v>
      </c>
    </row>
    <row r="23" spans="1:8" x14ac:dyDescent="0.25">
      <c r="A23" s="4" t="s">
        <v>57</v>
      </c>
      <c r="B23" s="4" t="s">
        <v>58</v>
      </c>
      <c r="C23" s="4" t="s">
        <v>51</v>
      </c>
      <c r="D23" s="4" t="s">
        <v>52</v>
      </c>
      <c r="E23" s="5"/>
      <c r="F23" s="5">
        <v>1</v>
      </c>
      <c r="G23" s="6">
        <v>172</v>
      </c>
      <c r="H23" s="6">
        <f t="shared" si="0"/>
        <v>172</v>
      </c>
    </row>
    <row r="24" spans="1:8" x14ac:dyDescent="0.25">
      <c r="A24" s="4" t="s">
        <v>59</v>
      </c>
      <c r="B24" s="4" t="s">
        <v>60</v>
      </c>
      <c r="C24" s="4" t="s">
        <v>61</v>
      </c>
      <c r="D24" s="4" t="s">
        <v>62</v>
      </c>
      <c r="E24" s="5"/>
      <c r="F24" s="5">
        <v>1</v>
      </c>
      <c r="G24" s="6">
        <v>55</v>
      </c>
      <c r="H24" s="6">
        <f t="shared" si="0"/>
        <v>55</v>
      </c>
    </row>
    <row r="25" spans="1:8" x14ac:dyDescent="0.25">
      <c r="A25" s="4" t="s">
        <v>63</v>
      </c>
      <c r="B25" s="4" t="s">
        <v>64</v>
      </c>
      <c r="C25" s="4" t="s">
        <v>61</v>
      </c>
      <c r="D25" s="4" t="s">
        <v>62</v>
      </c>
      <c r="E25" s="5"/>
      <c r="F25" s="5">
        <v>1</v>
      </c>
      <c r="G25" s="6">
        <v>55</v>
      </c>
      <c r="H25" s="6">
        <f t="shared" si="0"/>
        <v>55</v>
      </c>
    </row>
    <row r="26" spans="1:8" x14ac:dyDescent="0.25">
      <c r="A26" s="4" t="s">
        <v>65</v>
      </c>
      <c r="B26" s="4" t="s">
        <v>66</v>
      </c>
      <c r="C26" s="4" t="s">
        <v>61</v>
      </c>
      <c r="D26" s="4" t="s">
        <v>67</v>
      </c>
      <c r="E26" s="5"/>
      <c r="F26" s="5">
        <v>20</v>
      </c>
      <c r="G26" s="6">
        <v>19.5</v>
      </c>
      <c r="H26" s="6">
        <f t="shared" si="0"/>
        <v>390</v>
      </c>
    </row>
    <row r="27" spans="1:8" x14ac:dyDescent="0.25">
      <c r="A27" s="4" t="s">
        <v>68</v>
      </c>
      <c r="B27" s="4" t="s">
        <v>69</v>
      </c>
      <c r="C27" s="4" t="s">
        <v>10</v>
      </c>
      <c r="D27" s="4" t="s">
        <v>70</v>
      </c>
      <c r="E27" s="5">
        <v>13</v>
      </c>
      <c r="F27" s="5">
        <v>1</v>
      </c>
      <c r="G27" s="6">
        <f>E27*$F$2</f>
        <v>13.780000000000001</v>
      </c>
      <c r="H27" s="6">
        <f t="shared" si="0"/>
        <v>13.780000000000001</v>
      </c>
    </row>
    <row r="28" spans="1:8" x14ac:dyDescent="0.25">
      <c r="A28" s="4" t="s">
        <v>71</v>
      </c>
      <c r="B28" s="4" t="s">
        <v>72</v>
      </c>
      <c r="C28" s="4" t="s">
        <v>10</v>
      </c>
      <c r="D28" s="4" t="s">
        <v>73</v>
      </c>
      <c r="E28" s="5">
        <v>14</v>
      </c>
      <c r="F28" s="5">
        <v>20</v>
      </c>
      <c r="G28" s="6">
        <f>E28*$F$2</f>
        <v>14.84</v>
      </c>
      <c r="H28" s="6">
        <f t="shared" si="0"/>
        <v>296.8</v>
      </c>
    </row>
    <row r="29" spans="1:8" x14ac:dyDescent="0.25">
      <c r="A29" s="4" t="s">
        <v>74</v>
      </c>
      <c r="B29" s="4" t="s">
        <v>75</v>
      </c>
      <c r="C29" s="4" t="s">
        <v>10</v>
      </c>
      <c r="D29" s="4" t="s">
        <v>76</v>
      </c>
      <c r="E29" s="5">
        <v>10</v>
      </c>
      <c r="F29" s="5">
        <v>1</v>
      </c>
      <c r="G29" s="6">
        <f>E29*$F$2</f>
        <v>10.600000000000001</v>
      </c>
      <c r="H29" s="6">
        <f t="shared" si="0"/>
        <v>10.600000000000001</v>
      </c>
    </row>
    <row r="30" spans="1:8" x14ac:dyDescent="0.25">
      <c r="A30" s="4" t="s">
        <v>77</v>
      </c>
      <c r="B30" s="4" t="s">
        <v>78</v>
      </c>
      <c r="C30" s="4" t="s">
        <v>61</v>
      </c>
      <c r="D30" s="4" t="s">
        <v>67</v>
      </c>
      <c r="E30" s="5"/>
      <c r="F30" s="5">
        <v>20</v>
      </c>
      <c r="G30" s="6">
        <v>19.5</v>
      </c>
      <c r="H30" s="6">
        <f t="shared" si="0"/>
        <v>390</v>
      </c>
    </row>
    <row r="31" spans="1:8" x14ac:dyDescent="0.25">
      <c r="A31" s="4" t="s">
        <v>79</v>
      </c>
      <c r="B31" s="4" t="s">
        <v>69</v>
      </c>
      <c r="C31" s="4" t="s">
        <v>10</v>
      </c>
      <c r="D31" s="4" t="s">
        <v>70</v>
      </c>
      <c r="E31" s="5">
        <v>13</v>
      </c>
      <c r="F31" s="5">
        <v>1</v>
      </c>
      <c r="G31" s="6">
        <f>E31*$F$2</f>
        <v>13.780000000000001</v>
      </c>
      <c r="H31" s="6">
        <f t="shared" si="0"/>
        <v>13.780000000000001</v>
      </c>
    </row>
    <row r="32" spans="1:8" x14ac:dyDescent="0.25">
      <c r="A32" s="4" t="s">
        <v>80</v>
      </c>
      <c r="B32" s="4" t="s">
        <v>81</v>
      </c>
      <c r="C32" s="4" t="s">
        <v>61</v>
      </c>
      <c r="D32" s="4" t="s">
        <v>67</v>
      </c>
      <c r="E32" s="5"/>
      <c r="F32" s="5">
        <v>20</v>
      </c>
      <c r="G32" s="6">
        <v>19.5</v>
      </c>
      <c r="H32" s="6">
        <f t="shared" si="0"/>
        <v>390</v>
      </c>
    </row>
    <row r="33" spans="1:8" x14ac:dyDescent="0.25">
      <c r="A33" s="4" t="s">
        <v>82</v>
      </c>
      <c r="B33" s="4" t="s">
        <v>69</v>
      </c>
      <c r="C33" s="4" t="s">
        <v>10</v>
      </c>
      <c r="D33" s="4" t="s">
        <v>70</v>
      </c>
      <c r="E33" s="5">
        <v>13</v>
      </c>
      <c r="F33" s="5">
        <v>1</v>
      </c>
      <c r="G33" s="6">
        <f>E33*$F$2</f>
        <v>13.780000000000001</v>
      </c>
      <c r="H33" s="6">
        <f t="shared" si="0"/>
        <v>13.780000000000001</v>
      </c>
    </row>
    <row r="34" spans="1:8" x14ac:dyDescent="0.25">
      <c r="A34" s="4" t="s">
        <v>83</v>
      </c>
      <c r="B34" s="4" t="s">
        <v>84</v>
      </c>
      <c r="C34" s="4" t="s">
        <v>61</v>
      </c>
      <c r="D34" s="4" t="s">
        <v>85</v>
      </c>
      <c r="E34" s="5"/>
      <c r="F34" s="5">
        <v>20</v>
      </c>
      <c r="G34" s="6">
        <v>3.38</v>
      </c>
      <c r="H34" s="6">
        <f t="shared" si="0"/>
        <v>67.599999999999994</v>
      </c>
    </row>
    <row r="35" spans="1:8" x14ac:dyDescent="0.25">
      <c r="A35" s="1" t="s">
        <v>0</v>
      </c>
      <c r="B35" s="1" t="s">
        <v>1</v>
      </c>
      <c r="C35" s="1" t="s">
        <v>2</v>
      </c>
      <c r="D35" s="1" t="s">
        <v>3</v>
      </c>
      <c r="E35" s="2" t="s">
        <v>4</v>
      </c>
      <c r="F35" s="3" t="s">
        <v>5</v>
      </c>
      <c r="G35" s="3" t="s">
        <v>6</v>
      </c>
      <c r="H35" s="3" t="s">
        <v>7</v>
      </c>
    </row>
    <row r="36" spans="1:8" x14ac:dyDescent="0.25">
      <c r="A36" s="4" t="s">
        <v>86</v>
      </c>
      <c r="B36" s="4" t="s">
        <v>87</v>
      </c>
      <c r="C36" s="4" t="s">
        <v>88</v>
      </c>
      <c r="D36" s="4" t="s">
        <v>89</v>
      </c>
      <c r="E36" s="5"/>
      <c r="F36" s="5">
        <v>1</v>
      </c>
      <c r="G36" s="6">
        <v>22.79</v>
      </c>
      <c r="H36" s="6">
        <f t="shared" si="0"/>
        <v>22.79</v>
      </c>
    </row>
    <row r="37" spans="1:8" x14ac:dyDescent="0.25">
      <c r="A37" s="4" t="s">
        <v>90</v>
      </c>
      <c r="B37" s="4" t="s">
        <v>91</v>
      </c>
      <c r="C37" s="4" t="s">
        <v>10</v>
      </c>
      <c r="D37" s="4" t="s">
        <v>73</v>
      </c>
      <c r="E37" s="5">
        <v>14</v>
      </c>
      <c r="F37" s="5">
        <v>20</v>
      </c>
      <c r="G37" s="6">
        <f>E37*$F$2</f>
        <v>14.84</v>
      </c>
      <c r="H37" s="6">
        <f t="shared" si="0"/>
        <v>296.8</v>
      </c>
    </row>
    <row r="38" spans="1:8" x14ac:dyDescent="0.25">
      <c r="A38" s="4" t="s">
        <v>92</v>
      </c>
      <c r="B38" s="4" t="s">
        <v>75</v>
      </c>
      <c r="C38" s="4" t="s">
        <v>10</v>
      </c>
      <c r="D38" s="4" t="s">
        <v>76</v>
      </c>
      <c r="E38" s="5">
        <v>10</v>
      </c>
      <c r="F38" s="5">
        <v>20</v>
      </c>
      <c r="G38" s="6">
        <f>E38*$F$2</f>
        <v>10.600000000000001</v>
      </c>
      <c r="H38" s="6">
        <f t="shared" si="0"/>
        <v>212.00000000000003</v>
      </c>
    </row>
    <row r="39" spans="1:8" x14ac:dyDescent="0.25">
      <c r="A39" s="4" t="s">
        <v>93</v>
      </c>
      <c r="B39" s="4" t="s">
        <v>94</v>
      </c>
      <c r="C39" s="4" t="s">
        <v>10</v>
      </c>
      <c r="D39" s="4" t="s">
        <v>95</v>
      </c>
      <c r="E39" s="5">
        <v>14</v>
      </c>
      <c r="F39" s="5">
        <v>20</v>
      </c>
      <c r="G39" s="6">
        <f>E39*$F$2</f>
        <v>14.84</v>
      </c>
      <c r="H39" s="6">
        <f t="shared" si="0"/>
        <v>296.8</v>
      </c>
    </row>
    <row r="40" spans="1:8" x14ac:dyDescent="0.25">
      <c r="A40" s="4" t="s">
        <v>96</v>
      </c>
      <c r="B40" s="4" t="s">
        <v>75</v>
      </c>
      <c r="C40" s="4" t="s">
        <v>10</v>
      </c>
      <c r="D40" s="4" t="s">
        <v>76</v>
      </c>
      <c r="E40" s="5">
        <v>10</v>
      </c>
      <c r="F40" s="5">
        <v>1</v>
      </c>
      <c r="G40" s="6">
        <f>E40*$F$2</f>
        <v>10.600000000000001</v>
      </c>
      <c r="H40" s="6">
        <f t="shared" si="0"/>
        <v>10.600000000000001</v>
      </c>
    </row>
    <row r="41" spans="1:8" x14ac:dyDescent="0.25">
      <c r="A41" s="4" t="s">
        <v>97</v>
      </c>
      <c r="B41" s="4" t="s">
        <v>98</v>
      </c>
      <c r="C41" s="4" t="s">
        <v>99</v>
      </c>
      <c r="D41" s="4" t="s">
        <v>100</v>
      </c>
      <c r="E41" s="5"/>
      <c r="F41" s="5">
        <v>20</v>
      </c>
      <c r="G41" s="6">
        <v>2.68</v>
      </c>
      <c r="H41" s="6">
        <f t="shared" si="0"/>
        <v>53.6</v>
      </c>
    </row>
    <row r="42" spans="1:8" x14ac:dyDescent="0.25">
      <c r="A42" s="4" t="s">
        <v>101</v>
      </c>
      <c r="B42" s="4" t="s">
        <v>102</v>
      </c>
      <c r="C42" s="4" t="s">
        <v>103</v>
      </c>
      <c r="D42" s="4" t="s">
        <v>103</v>
      </c>
      <c r="E42" s="5" t="s">
        <v>103</v>
      </c>
      <c r="F42" s="5"/>
      <c r="G42" s="6"/>
      <c r="H42" s="6">
        <f t="shared" si="0"/>
        <v>0</v>
      </c>
    </row>
    <row r="43" spans="1:8" x14ac:dyDescent="0.25">
      <c r="A43" s="4" t="s">
        <v>104</v>
      </c>
      <c r="B43" s="4" t="s">
        <v>105</v>
      </c>
      <c r="C43" s="4" t="s">
        <v>99</v>
      </c>
      <c r="D43" s="4" t="s">
        <v>106</v>
      </c>
      <c r="E43" s="5"/>
      <c r="F43" s="5">
        <v>20</v>
      </c>
      <c r="G43" s="6">
        <v>2.99</v>
      </c>
      <c r="H43" s="6">
        <f t="shared" si="0"/>
        <v>59.800000000000004</v>
      </c>
    </row>
    <row r="44" spans="1:8" x14ac:dyDescent="0.25">
      <c r="A44" s="4" t="s">
        <v>107</v>
      </c>
      <c r="B44" s="4" t="s">
        <v>102</v>
      </c>
      <c r="C44" s="4" t="s">
        <v>103</v>
      </c>
      <c r="D44" s="4" t="s">
        <v>103</v>
      </c>
      <c r="E44" s="5" t="s">
        <v>103</v>
      </c>
      <c r="F44" s="5"/>
      <c r="G44" s="6"/>
      <c r="H44" s="6">
        <f t="shared" si="0"/>
        <v>0</v>
      </c>
    </row>
    <row r="45" spans="1:8" x14ac:dyDescent="0.25">
      <c r="A45" s="4" t="s">
        <v>108</v>
      </c>
      <c r="B45" s="4" t="s">
        <v>109</v>
      </c>
      <c r="C45" s="4" t="s">
        <v>99</v>
      </c>
      <c r="D45" s="4" t="s">
        <v>106</v>
      </c>
      <c r="E45" s="5"/>
      <c r="F45" s="5">
        <v>20</v>
      </c>
      <c r="G45" s="6">
        <v>2.99</v>
      </c>
      <c r="H45" s="6">
        <f t="shared" si="0"/>
        <v>59.800000000000004</v>
      </c>
    </row>
    <row r="46" spans="1:8" x14ac:dyDescent="0.25">
      <c r="A46" s="4" t="s">
        <v>110</v>
      </c>
      <c r="B46" s="4" t="s">
        <v>102</v>
      </c>
      <c r="C46" s="4" t="s">
        <v>103</v>
      </c>
      <c r="D46" s="4" t="s">
        <v>103</v>
      </c>
      <c r="E46" s="5" t="s">
        <v>103</v>
      </c>
      <c r="F46" s="5"/>
      <c r="G46" s="6"/>
      <c r="H46" s="6">
        <f t="shared" si="0"/>
        <v>0</v>
      </c>
    </row>
    <row r="47" spans="1:8" x14ac:dyDescent="0.25">
      <c r="A47" s="4" t="s">
        <v>111</v>
      </c>
      <c r="B47" s="4" t="s">
        <v>112</v>
      </c>
      <c r="C47" s="4" t="s">
        <v>10</v>
      </c>
      <c r="D47" s="4" t="s">
        <v>113</v>
      </c>
      <c r="E47" s="5">
        <v>50</v>
      </c>
      <c r="F47" s="5">
        <v>1</v>
      </c>
      <c r="G47" s="6">
        <f>E47*$F$2</f>
        <v>53</v>
      </c>
      <c r="H47" s="6">
        <f t="shared" si="0"/>
        <v>53</v>
      </c>
    </row>
    <row r="48" spans="1:8" x14ac:dyDescent="0.25">
      <c r="A48" s="4" t="s">
        <v>114</v>
      </c>
      <c r="B48" s="4" t="s">
        <v>112</v>
      </c>
      <c r="C48" s="4" t="s">
        <v>10</v>
      </c>
      <c r="D48" s="4" t="s">
        <v>113</v>
      </c>
      <c r="E48" s="5">
        <v>50</v>
      </c>
      <c r="F48" s="5">
        <v>1</v>
      </c>
      <c r="G48" s="6">
        <f>E48*$F$2</f>
        <v>53</v>
      </c>
      <c r="H48" s="6">
        <f t="shared" si="0"/>
        <v>53</v>
      </c>
    </row>
    <row r="49" spans="1:8" x14ac:dyDescent="0.25">
      <c r="A49" s="4" t="s">
        <v>165</v>
      </c>
      <c r="B49" s="4" t="s">
        <v>166</v>
      </c>
      <c r="C49" s="4" t="s">
        <v>10</v>
      </c>
      <c r="D49" s="4" t="s">
        <v>167</v>
      </c>
      <c r="E49" s="5">
        <v>591</v>
      </c>
      <c r="F49" s="5">
        <v>1</v>
      </c>
      <c r="G49" s="6">
        <f>E49*$F$2</f>
        <v>626.46</v>
      </c>
      <c r="H49" s="6">
        <f t="shared" si="0"/>
        <v>626.46</v>
      </c>
    </row>
    <row r="50" spans="1:8" x14ac:dyDescent="0.25">
      <c r="A50" s="4"/>
      <c r="B50" s="4"/>
      <c r="C50" s="4"/>
      <c r="D50" s="4"/>
      <c r="E50" s="5"/>
      <c r="F50" s="5"/>
      <c r="G50" s="6"/>
      <c r="H50" s="6">
        <f t="shared" si="0"/>
        <v>0</v>
      </c>
    </row>
    <row r="51" spans="1:8" x14ac:dyDescent="0.25">
      <c r="A51" s="4"/>
      <c r="B51" s="4"/>
      <c r="C51" s="4"/>
      <c r="D51" s="4"/>
      <c r="E51" s="5"/>
      <c r="F51" s="5"/>
      <c r="G51" s="6"/>
      <c r="H51" s="6">
        <f t="shared" si="0"/>
        <v>0</v>
      </c>
    </row>
    <row r="52" spans="1:8" x14ac:dyDescent="0.25">
      <c r="A52" s="8"/>
      <c r="B52" s="8"/>
      <c r="C52" s="8"/>
      <c r="D52" s="8"/>
      <c r="E52" s="7"/>
      <c r="G52" s="6"/>
      <c r="H52" s="6">
        <f>SUM(H4:H51)</f>
        <v>18317.229999999996</v>
      </c>
    </row>
    <row r="53" spans="1:8" x14ac:dyDescent="0.25">
      <c r="A53" s="8"/>
      <c r="B53" s="8"/>
      <c r="C53" s="8"/>
      <c r="D53" s="8"/>
      <c r="E53" s="9"/>
      <c r="G53" s="18"/>
      <c r="H53" s="18"/>
    </row>
    <row r="54" spans="1:8" x14ac:dyDescent="0.25">
      <c r="A54" s="8"/>
      <c r="B54" s="8"/>
      <c r="C54" s="8"/>
      <c r="D54" s="8"/>
      <c r="E54" s="9"/>
      <c r="G54" s="18"/>
      <c r="H54" s="18"/>
    </row>
    <row r="55" spans="1:8" x14ac:dyDescent="0.25">
      <c r="A55" s="8"/>
      <c r="B55" s="8"/>
      <c r="C55" s="8"/>
      <c r="D55" s="8"/>
      <c r="E55" s="9"/>
      <c r="G55" s="18"/>
      <c r="H55" s="18"/>
    </row>
    <row r="56" spans="1:8" x14ac:dyDescent="0.25">
      <c r="A56" s="8"/>
      <c r="B56" s="8"/>
      <c r="C56" s="8"/>
      <c r="D56" s="8"/>
      <c r="E56" s="9"/>
      <c r="G56" s="18"/>
      <c r="H56" s="18"/>
    </row>
    <row r="57" spans="1:8" x14ac:dyDescent="0.25">
      <c r="A57" s="8"/>
      <c r="B57" s="8"/>
      <c r="C57" s="8"/>
      <c r="D57" s="8"/>
      <c r="E57" s="9"/>
      <c r="G57" s="18"/>
      <c r="H57" s="18"/>
    </row>
    <row r="58" spans="1:8" x14ac:dyDescent="0.25">
      <c r="A58" s="8"/>
      <c r="B58" s="8"/>
      <c r="C58" s="8"/>
      <c r="D58" s="8"/>
      <c r="E58" s="9"/>
      <c r="G58" s="18"/>
      <c r="H58" s="18"/>
    </row>
    <row r="59" spans="1:8" x14ac:dyDescent="0.25">
      <c r="A59" s="8"/>
      <c r="B59" s="8"/>
      <c r="C59" s="8"/>
      <c r="D59" s="8"/>
      <c r="E59" s="9"/>
      <c r="G59" s="18"/>
      <c r="H59" s="18"/>
    </row>
    <row r="60" spans="1:8" x14ac:dyDescent="0.25">
      <c r="A60" s="8"/>
      <c r="B60" s="8"/>
      <c r="C60" s="8"/>
      <c r="D60" s="8"/>
      <c r="E60" s="9"/>
      <c r="G60" s="18"/>
      <c r="H60" s="18"/>
    </row>
    <row r="61" spans="1:8" x14ac:dyDescent="0.25">
      <c r="A61" s="8"/>
      <c r="B61" s="8"/>
      <c r="C61" s="8"/>
      <c r="D61" s="8"/>
      <c r="E61" s="9"/>
      <c r="G61" s="18"/>
      <c r="H61" s="18"/>
    </row>
    <row r="62" spans="1:8" x14ac:dyDescent="0.25">
      <c r="A62" s="8"/>
      <c r="B62" s="8"/>
      <c r="C62" s="8"/>
      <c r="D62" s="8"/>
      <c r="E62" s="9"/>
      <c r="G62" s="18"/>
      <c r="H62" s="18"/>
    </row>
    <row r="63" spans="1:8" x14ac:dyDescent="0.25">
      <c r="A63" s="8"/>
      <c r="B63" s="8"/>
      <c r="C63" s="8"/>
      <c r="D63" s="8"/>
      <c r="E63" s="9"/>
      <c r="G63" s="18"/>
      <c r="H63" s="18"/>
    </row>
    <row r="64" spans="1:8" x14ac:dyDescent="0.25">
      <c r="A64" s="8"/>
      <c r="B64" s="8"/>
      <c r="C64" s="8"/>
      <c r="D64" s="8"/>
      <c r="E64" s="9"/>
      <c r="G64" s="18"/>
      <c r="H64" s="18"/>
    </row>
    <row r="65" spans="1:11" x14ac:dyDescent="0.25">
      <c r="A65" s="8"/>
      <c r="B65" s="8"/>
      <c r="C65" s="8"/>
      <c r="D65" s="8"/>
      <c r="E65" s="9"/>
      <c r="G65" s="18"/>
      <c r="H65" s="18"/>
    </row>
    <row r="66" spans="1:11" x14ac:dyDescent="0.25">
      <c r="A66" s="8"/>
      <c r="B66" s="8"/>
      <c r="C66" s="8"/>
      <c r="D66" s="8"/>
      <c r="E66" s="9"/>
      <c r="G66" s="18"/>
      <c r="H66" s="18"/>
    </row>
    <row r="67" spans="1:11" x14ac:dyDescent="0.25">
      <c r="A67" s="8"/>
      <c r="B67" s="8"/>
      <c r="C67" s="8"/>
      <c r="D67" s="8"/>
      <c r="E67" s="9"/>
    </row>
    <row r="68" spans="1:11" x14ac:dyDescent="0.25">
      <c r="A68" s="8"/>
      <c r="B68" s="8"/>
      <c r="C68" s="8"/>
      <c r="D68" s="8"/>
      <c r="E68" s="9"/>
    </row>
    <row r="69" spans="1:11" x14ac:dyDescent="0.25">
      <c r="A69" s="3" t="s">
        <v>0</v>
      </c>
      <c r="B69" s="3" t="s">
        <v>115</v>
      </c>
      <c r="C69" s="3" t="s">
        <v>116</v>
      </c>
      <c r="D69" s="3" t="s">
        <v>117</v>
      </c>
      <c r="E69" s="1" t="s">
        <v>118</v>
      </c>
      <c r="F69" s="10" t="s">
        <v>5</v>
      </c>
      <c r="G69" s="11" t="s">
        <v>119</v>
      </c>
    </row>
    <row r="70" spans="1:11" x14ac:dyDescent="0.25">
      <c r="A70" s="12"/>
      <c r="B70" s="12" t="s">
        <v>120</v>
      </c>
      <c r="C70" s="12" t="s">
        <v>121</v>
      </c>
      <c r="D70" s="12" t="s">
        <v>122</v>
      </c>
      <c r="E70" s="6">
        <v>9.84</v>
      </c>
      <c r="F70" s="4">
        <v>60</v>
      </c>
      <c r="G70" s="6">
        <f>E70*F70</f>
        <v>590.4</v>
      </c>
    </row>
    <row r="71" spans="1:11" x14ac:dyDescent="0.25">
      <c r="A71" s="4"/>
      <c r="B71" s="4" t="s">
        <v>123</v>
      </c>
      <c r="C71" s="12" t="s">
        <v>121</v>
      </c>
      <c r="D71" s="4" t="s">
        <v>124</v>
      </c>
      <c r="E71" s="6">
        <v>9.2899999999999991</v>
      </c>
      <c r="F71" s="4">
        <v>30</v>
      </c>
      <c r="G71" s="6">
        <f t="shared" ref="G71:G92" si="1">E71*F71</f>
        <v>278.7</v>
      </c>
      <c r="I71" s="8"/>
      <c r="J71" s="8"/>
      <c r="K71" s="8"/>
    </row>
    <row r="72" spans="1:11" x14ac:dyDescent="0.25">
      <c r="A72" s="4"/>
      <c r="B72" s="4" t="s">
        <v>125</v>
      </c>
      <c r="C72" s="12" t="s">
        <v>121</v>
      </c>
      <c r="D72" s="4" t="s">
        <v>126</v>
      </c>
      <c r="E72" s="6">
        <v>6.54</v>
      </c>
      <c r="F72" s="4">
        <v>20</v>
      </c>
      <c r="G72" s="6">
        <f t="shared" si="1"/>
        <v>130.80000000000001</v>
      </c>
      <c r="I72" s="8"/>
      <c r="J72" s="13"/>
      <c r="K72" s="13"/>
    </row>
    <row r="73" spans="1:11" x14ac:dyDescent="0.25">
      <c r="A73" s="4"/>
      <c r="B73" s="4" t="s">
        <v>127</v>
      </c>
      <c r="C73" s="12" t="s">
        <v>121</v>
      </c>
      <c r="D73" s="4" t="s">
        <v>128</v>
      </c>
      <c r="E73" s="6">
        <v>9.41</v>
      </c>
      <c r="F73" s="4">
        <v>20</v>
      </c>
      <c r="G73" s="6">
        <f t="shared" si="1"/>
        <v>188.2</v>
      </c>
      <c r="I73" s="8"/>
      <c r="J73" s="14"/>
      <c r="K73" s="14"/>
    </row>
    <row r="74" spans="1:11" x14ac:dyDescent="0.25">
      <c r="A74" s="4"/>
      <c r="B74" s="4" t="s">
        <v>129</v>
      </c>
      <c r="C74" s="12" t="s">
        <v>121</v>
      </c>
      <c r="D74" s="4" t="s">
        <v>130</v>
      </c>
      <c r="E74" s="6">
        <v>7.61</v>
      </c>
      <c r="F74" s="4">
        <v>20</v>
      </c>
      <c r="G74" s="6">
        <f t="shared" si="1"/>
        <v>152.20000000000002</v>
      </c>
      <c r="I74" s="8"/>
      <c r="J74" s="15"/>
      <c r="K74" s="15"/>
    </row>
    <row r="75" spans="1:11" x14ac:dyDescent="0.25">
      <c r="A75" s="4"/>
      <c r="B75" s="4" t="s">
        <v>131</v>
      </c>
      <c r="C75" s="12" t="s">
        <v>121</v>
      </c>
      <c r="D75" s="4" t="s">
        <v>132</v>
      </c>
      <c r="E75" s="6">
        <v>6.03</v>
      </c>
      <c r="F75" s="4">
        <v>20</v>
      </c>
      <c r="G75" s="6">
        <f t="shared" si="1"/>
        <v>120.60000000000001</v>
      </c>
      <c r="I75" s="8"/>
      <c r="J75" s="15"/>
      <c r="K75" s="15"/>
    </row>
    <row r="76" spans="1:11" x14ac:dyDescent="0.25">
      <c r="A76" s="4"/>
      <c r="B76" s="4" t="s">
        <v>133</v>
      </c>
      <c r="C76" s="12" t="s">
        <v>121</v>
      </c>
      <c r="D76" s="4" t="s">
        <v>134</v>
      </c>
      <c r="E76" s="6">
        <v>2.4300000000000002</v>
      </c>
      <c r="F76" s="4">
        <v>30</v>
      </c>
      <c r="G76" s="6">
        <f t="shared" si="1"/>
        <v>72.900000000000006</v>
      </c>
      <c r="I76" s="8"/>
      <c r="J76" s="15"/>
      <c r="K76" s="15"/>
    </row>
    <row r="77" spans="1:11" x14ac:dyDescent="0.25">
      <c r="A77" s="4"/>
      <c r="B77" s="4" t="s">
        <v>135</v>
      </c>
      <c r="C77" s="12" t="s">
        <v>121</v>
      </c>
      <c r="D77" s="4" t="s">
        <v>136</v>
      </c>
      <c r="E77" s="6">
        <v>2.4300000000000002</v>
      </c>
      <c r="F77" s="4">
        <v>20</v>
      </c>
      <c r="G77" s="6">
        <f t="shared" si="1"/>
        <v>48.6</v>
      </c>
      <c r="I77" s="8"/>
      <c r="J77" s="15"/>
      <c r="K77" s="15"/>
    </row>
    <row r="78" spans="1:11" x14ac:dyDescent="0.25">
      <c r="A78" s="4"/>
      <c r="B78" s="4" t="s">
        <v>137</v>
      </c>
      <c r="C78" s="12" t="s">
        <v>121</v>
      </c>
      <c r="D78" s="4" t="s">
        <v>138</v>
      </c>
      <c r="E78" s="6">
        <v>2.4300000000000002</v>
      </c>
      <c r="F78" s="4">
        <v>40</v>
      </c>
      <c r="G78" s="6">
        <f t="shared" si="1"/>
        <v>97.2</v>
      </c>
      <c r="I78" s="8"/>
      <c r="J78" s="15"/>
      <c r="K78" s="15"/>
    </row>
    <row r="79" spans="1:11" x14ac:dyDescent="0.25">
      <c r="A79" s="4"/>
      <c r="B79" s="4" t="s">
        <v>139</v>
      </c>
      <c r="C79" s="12" t="s">
        <v>121</v>
      </c>
      <c r="D79" s="4" t="s">
        <v>140</v>
      </c>
      <c r="E79" s="6">
        <v>2.4300000000000002</v>
      </c>
      <c r="F79" s="4">
        <v>20</v>
      </c>
      <c r="G79" s="6">
        <f t="shared" si="1"/>
        <v>48.6</v>
      </c>
      <c r="I79" s="8"/>
      <c r="J79" s="15"/>
      <c r="K79" s="15"/>
    </row>
    <row r="80" spans="1:11" x14ac:dyDescent="0.25">
      <c r="A80" s="4"/>
      <c r="B80" s="4" t="s">
        <v>141</v>
      </c>
      <c r="C80" s="4" t="s">
        <v>142</v>
      </c>
      <c r="D80" s="16" t="s">
        <v>143</v>
      </c>
      <c r="E80" s="6">
        <v>4.5</v>
      </c>
      <c r="F80" s="4">
        <v>200</v>
      </c>
      <c r="G80" s="6">
        <f t="shared" si="1"/>
        <v>900</v>
      </c>
      <c r="I80" s="8"/>
      <c r="J80" s="15"/>
      <c r="K80" s="15"/>
    </row>
    <row r="81" spans="1:11" x14ac:dyDescent="0.25">
      <c r="A81" s="4"/>
      <c r="B81" s="4" t="s">
        <v>144</v>
      </c>
      <c r="C81" s="4" t="s">
        <v>142</v>
      </c>
      <c r="D81" s="16" t="s">
        <v>145</v>
      </c>
      <c r="E81" s="6">
        <v>4.5</v>
      </c>
      <c r="F81" s="4">
        <v>200</v>
      </c>
      <c r="G81" s="6">
        <f t="shared" si="1"/>
        <v>900</v>
      </c>
      <c r="I81" s="8"/>
      <c r="J81" s="15"/>
      <c r="K81" s="15"/>
    </row>
    <row r="82" spans="1:11" x14ac:dyDescent="0.25">
      <c r="A82" s="4"/>
      <c r="B82" s="4" t="s">
        <v>146</v>
      </c>
      <c r="C82" s="4" t="s">
        <v>142</v>
      </c>
      <c r="D82" s="16" t="s">
        <v>147</v>
      </c>
      <c r="E82" s="6">
        <v>2.5</v>
      </c>
      <c r="F82" s="4">
        <v>100</v>
      </c>
      <c r="G82" s="6">
        <f t="shared" si="1"/>
        <v>250</v>
      </c>
      <c r="I82" s="8"/>
      <c r="J82" s="15"/>
      <c r="K82" s="15"/>
    </row>
    <row r="83" spans="1:11" x14ac:dyDescent="0.25">
      <c r="A83" s="4"/>
      <c r="B83" s="4" t="s">
        <v>148</v>
      </c>
      <c r="C83" s="4" t="s">
        <v>142</v>
      </c>
      <c r="D83" s="16" t="s">
        <v>149</v>
      </c>
      <c r="E83" s="6">
        <v>2.5</v>
      </c>
      <c r="F83" s="4">
        <v>100</v>
      </c>
      <c r="G83" s="6">
        <f t="shared" si="1"/>
        <v>250</v>
      </c>
      <c r="I83" s="8"/>
      <c r="J83" s="15"/>
      <c r="K83" s="15"/>
    </row>
    <row r="84" spans="1:11" x14ac:dyDescent="0.25">
      <c r="A84" s="4"/>
      <c r="B84" s="4" t="s">
        <v>150</v>
      </c>
      <c r="C84" s="4" t="s">
        <v>142</v>
      </c>
      <c r="D84" s="16" t="s">
        <v>151</v>
      </c>
      <c r="E84" s="6">
        <v>2.19</v>
      </c>
      <c r="F84" s="4">
        <v>100</v>
      </c>
      <c r="G84" s="6">
        <f t="shared" si="1"/>
        <v>219</v>
      </c>
      <c r="I84" s="8"/>
      <c r="J84" s="8"/>
      <c r="K84" s="8"/>
    </row>
    <row r="85" spans="1:11" x14ac:dyDescent="0.25">
      <c r="A85" s="4"/>
      <c r="B85" s="4" t="s">
        <v>152</v>
      </c>
      <c r="C85" s="4" t="s">
        <v>142</v>
      </c>
      <c r="D85" s="16" t="s">
        <v>153</v>
      </c>
      <c r="E85" s="6">
        <v>2.19</v>
      </c>
      <c r="F85" s="4">
        <v>100</v>
      </c>
      <c r="G85" s="6">
        <f t="shared" si="1"/>
        <v>219</v>
      </c>
    </row>
    <row r="86" spans="1:11" x14ac:dyDescent="0.25">
      <c r="A86" s="4"/>
      <c r="B86" s="4" t="s">
        <v>154</v>
      </c>
      <c r="C86" s="4" t="s">
        <v>142</v>
      </c>
      <c r="D86" s="16" t="s">
        <v>155</v>
      </c>
      <c r="E86" s="6">
        <v>0.97</v>
      </c>
      <c r="F86" s="4">
        <v>200</v>
      </c>
      <c r="G86" s="6">
        <f t="shared" si="1"/>
        <v>194</v>
      </c>
    </row>
    <row r="87" spans="1:11" x14ac:dyDescent="0.25">
      <c r="A87" s="4"/>
      <c r="B87" s="4" t="s">
        <v>156</v>
      </c>
      <c r="C87" s="4" t="s">
        <v>142</v>
      </c>
      <c r="D87" s="16" t="s">
        <v>157</v>
      </c>
      <c r="E87" s="6">
        <v>0.97</v>
      </c>
      <c r="F87" s="4">
        <v>200</v>
      </c>
      <c r="G87" s="6">
        <f t="shared" si="1"/>
        <v>194</v>
      </c>
    </row>
    <row r="88" spans="1:11" x14ac:dyDescent="0.25">
      <c r="A88" s="4"/>
      <c r="B88" s="4" t="s">
        <v>158</v>
      </c>
      <c r="C88" s="4" t="s">
        <v>159</v>
      </c>
      <c r="D88" s="4" t="s">
        <v>160</v>
      </c>
      <c r="E88" s="6">
        <v>138</v>
      </c>
      <c r="F88" s="4">
        <v>4</v>
      </c>
      <c r="G88" s="6">
        <f t="shared" si="1"/>
        <v>552</v>
      </c>
    </row>
    <row r="89" spans="1:11" x14ac:dyDescent="0.25">
      <c r="A89" s="4"/>
      <c r="B89" s="4" t="s">
        <v>161</v>
      </c>
      <c r="C89" s="4" t="s">
        <v>121</v>
      </c>
      <c r="D89" s="4" t="s">
        <v>162</v>
      </c>
      <c r="E89" s="6">
        <v>639.84</v>
      </c>
      <c r="F89" s="4">
        <v>1</v>
      </c>
      <c r="G89" s="6">
        <f t="shared" si="1"/>
        <v>639.84</v>
      </c>
    </row>
    <row r="90" spans="1:11" x14ac:dyDescent="0.25">
      <c r="A90" s="4"/>
      <c r="B90" s="4" t="s">
        <v>163</v>
      </c>
      <c r="C90" s="4" t="s">
        <v>121</v>
      </c>
      <c r="D90" s="4" t="s">
        <v>164</v>
      </c>
      <c r="E90" s="6">
        <v>918.51</v>
      </c>
      <c r="F90" s="4">
        <v>1</v>
      </c>
      <c r="G90" s="6">
        <f t="shared" si="1"/>
        <v>918.51</v>
      </c>
    </row>
    <row r="91" spans="1:11" x14ac:dyDescent="0.25">
      <c r="A91" s="4"/>
      <c r="B91" s="4"/>
      <c r="C91" s="4"/>
      <c r="D91" s="4"/>
      <c r="E91" s="6"/>
      <c r="F91" s="4"/>
      <c r="G91" s="6">
        <f t="shared" si="1"/>
        <v>0</v>
      </c>
    </row>
    <row r="92" spans="1:11" x14ac:dyDescent="0.25">
      <c r="A92" s="4"/>
      <c r="B92" s="4"/>
      <c r="C92" s="4"/>
      <c r="D92" s="4"/>
      <c r="E92" s="6"/>
      <c r="F92" s="4"/>
      <c r="G92" s="6">
        <f t="shared" si="1"/>
        <v>0</v>
      </c>
    </row>
    <row r="93" spans="1:11" x14ac:dyDescent="0.25">
      <c r="G93" s="6">
        <f>SUM(G70:G92)</f>
        <v>6964.55</v>
      </c>
      <c r="I93" s="19"/>
    </row>
    <row r="94" spans="1:11" ht="15.75" thickBot="1" x14ac:dyDescent="0.3"/>
    <row r="95" spans="1:11" ht="15.75" thickBot="1" x14ac:dyDescent="0.3">
      <c r="H95" s="17">
        <f>H52+G93</f>
        <v>25281.779999999995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2023-05-17T22:23:49Z</cp:lastPrinted>
  <dcterms:created xsi:type="dcterms:W3CDTF">2023-05-16T15:53:34Z</dcterms:created>
  <dcterms:modified xsi:type="dcterms:W3CDTF">2023-05-18T19:47:54Z</dcterms:modified>
</cp:coreProperties>
</file>