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367000.06 HPU Electrification\Victron Energy\"/>
    </mc:Choice>
  </mc:AlternateContent>
  <xr:revisionPtr revIDLastSave="0" documentId="13_ncr:1_{45C058AB-0FF2-449C-B26A-708A8E4D144D}" xr6:coauthVersionLast="36" xr6:coauthVersionMax="36" xr10:uidLastSave="{00000000-0000-0000-0000-000000000000}"/>
  <bookViews>
    <workbookView xWindow="0" yWindow="0" windowWidth="13545" windowHeight="11910" activeTab="4" xr2:uid="{471F8046-A222-460A-A67E-91F99B97C29D}"/>
  </bookViews>
  <sheets>
    <sheet name="Wire Detail" sheetId="7" r:id="rId1"/>
    <sheet name="Lug Detail" sheetId="8" r:id="rId2"/>
    <sheet name="Wera Torque" sheetId="9" r:id="rId3"/>
    <sheet name="Wire - Production" sheetId="10" r:id="rId4"/>
    <sheet name="Bolt Sizes" sheetId="5" r:id="rId5"/>
    <sheet name="Sheet1" sheetId="1" r:id="rId6"/>
    <sheet name="Master List" sheetId="2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8" i="8" l="1"/>
  <c r="A3" i="8"/>
  <c r="A4" i="8" s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J8" i="5"/>
  <c r="J7" i="5"/>
  <c r="J6" i="5"/>
  <c r="J5" i="5"/>
  <c r="J4" i="5"/>
  <c r="J3" i="5"/>
  <c r="C41" i="5" l="1"/>
  <c r="C40" i="5"/>
  <c r="C39" i="5"/>
  <c r="C38" i="5"/>
  <c r="C37" i="5"/>
  <c r="C36" i="5"/>
  <c r="B3" i="5"/>
  <c r="F3" i="5" s="1"/>
  <c r="A4" i="5"/>
  <c r="B4" i="5" s="1"/>
  <c r="F4" i="5" s="1"/>
  <c r="A5" i="5" l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B34" i="5" s="1"/>
  <c r="F34" i="5" s="1"/>
  <c r="B10" i="5"/>
  <c r="F10" i="5" s="1"/>
  <c r="B18" i="5"/>
  <c r="F18" i="5" s="1"/>
  <c r="B11" i="5"/>
  <c r="F11" i="5" s="1"/>
  <c r="B19" i="5"/>
  <c r="F19" i="5" s="1"/>
  <c r="B27" i="5"/>
  <c r="F27" i="5" s="1"/>
  <c r="B6" i="5"/>
  <c r="F6" i="5" s="1"/>
  <c r="B7" i="5"/>
  <c r="F7" i="5" s="1"/>
  <c r="B12" i="5"/>
  <c r="F12" i="5" s="1"/>
  <c r="B20" i="5"/>
  <c r="F20" i="5" s="1"/>
  <c r="B13" i="5"/>
  <c r="F13" i="5" s="1"/>
  <c r="B21" i="5"/>
  <c r="F21" i="5" s="1"/>
  <c r="B29" i="5"/>
  <c r="F29" i="5" s="1"/>
  <c r="B14" i="5"/>
  <c r="F14" i="5" s="1"/>
  <c r="B22" i="5"/>
  <c r="F22" i="5" s="1"/>
  <c r="B5" i="5"/>
  <c r="F5" i="5" s="1"/>
  <c r="B15" i="5"/>
  <c r="F15" i="5" s="1"/>
  <c r="B23" i="5"/>
  <c r="F23" i="5" s="1"/>
  <c r="B8" i="5"/>
  <c r="F8" i="5" s="1"/>
  <c r="B16" i="5"/>
  <c r="F16" i="5" s="1"/>
  <c r="B24" i="5"/>
  <c r="F24" i="5" s="1"/>
  <c r="B9" i="5"/>
  <c r="F9" i="5" s="1"/>
  <c r="B17" i="5"/>
  <c r="F17" i="5" s="1"/>
  <c r="B25" i="5"/>
  <c r="F25" i="5" s="1"/>
  <c r="B33" i="5"/>
  <c r="F33" i="5" s="1"/>
  <c r="M23" i="2"/>
  <c r="M22" i="2"/>
  <c r="M21" i="2"/>
  <c r="M20" i="2"/>
  <c r="M19" i="2"/>
  <c r="M18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M2" i="2"/>
  <c r="B32" i="5" l="1"/>
  <c r="F32" i="5" s="1"/>
  <c r="B28" i="5"/>
  <c r="F28" i="5" s="1"/>
  <c r="B26" i="5"/>
  <c r="F26" i="5" s="1"/>
  <c r="B31" i="5"/>
  <c r="F31" i="5" s="1"/>
  <c r="B30" i="5"/>
  <c r="F30" i="5" s="1"/>
</calcChain>
</file>

<file path=xl/sharedStrings.xml><?xml version="1.0" encoding="utf-8"?>
<sst xmlns="http://schemas.openxmlformats.org/spreadsheetml/2006/main" count="1977" uniqueCount="558">
  <si>
    <t>Mod1</t>
  </si>
  <si>
    <t>Mod2</t>
  </si>
  <si>
    <t>Mod3</t>
  </si>
  <si>
    <t>Mod4</t>
  </si>
  <si>
    <t>Mod5</t>
  </si>
  <si>
    <t>Mod6</t>
  </si>
  <si>
    <t>Mod7</t>
  </si>
  <si>
    <t>Mod8</t>
  </si>
  <si>
    <t>Mod9</t>
  </si>
  <si>
    <t>Mod10</t>
  </si>
  <si>
    <t>Mod11</t>
  </si>
  <si>
    <t>Mod12</t>
  </si>
  <si>
    <t>Batt1</t>
  </si>
  <si>
    <t>Batt2</t>
  </si>
  <si>
    <t>W01</t>
  </si>
  <si>
    <t>W02</t>
  </si>
  <si>
    <t>W03</t>
  </si>
  <si>
    <t>W04</t>
  </si>
  <si>
    <t>W05</t>
  </si>
  <si>
    <t>W06</t>
  </si>
  <si>
    <t>W07</t>
  </si>
  <si>
    <t>W08</t>
  </si>
  <si>
    <t>W09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</si>
  <si>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</si>
  <si>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</si>
  <si>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</si>
  <si>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</si>
  <si>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</si>
  <si>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</si>
  <si>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</si>
  <si>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</si>
  <si>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</si>
  <si>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</si>
  <si>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</si>
  <si>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t>W21</t>
  </si>
  <si>
    <t>W22</t>
  </si>
  <si>
    <t>W23</t>
  </si>
  <si>
    <t>W24</t>
  </si>
  <si>
    <t>W25</t>
  </si>
  <si>
    <t>W26</t>
  </si>
  <si>
    <t>W27</t>
  </si>
  <si>
    <t>W28</t>
  </si>
  <si>
    <t>W29</t>
  </si>
  <si>
    <t>W30</t>
  </si>
  <si>
    <t>W31</t>
  </si>
  <si>
    <t>W32</t>
  </si>
  <si>
    <t>W33</t>
  </si>
  <si>
    <t>W34</t>
  </si>
  <si>
    <t>W35</t>
  </si>
  <si>
    <t>W36</t>
  </si>
  <si>
    <t>CA01</t>
  </si>
  <si>
    <t>CA02</t>
  </si>
  <si>
    <t>CA03</t>
  </si>
  <si>
    <t>CA04</t>
  </si>
  <si>
    <t>CA05</t>
  </si>
  <si>
    <t>CA06</t>
  </si>
  <si>
    <t>CA07</t>
  </si>
  <si>
    <t>CA08</t>
  </si>
  <si>
    <t>CA09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</si>
  <si>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</si>
  <si>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</si>
  <si>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</si>
  <si>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</si>
  <si>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</si>
  <si>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</si>
  <si>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</si>
  <si>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</si>
  <si>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</si>
  <si>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</si>
  <si>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</si>
  <si>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</si>
  <si>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</si>
  <si>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</si>
  <si>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</si>
  <si>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Item</t>
  </si>
  <si>
    <t>Description</t>
  </si>
  <si>
    <t>Manufacturer</t>
  </si>
  <si>
    <t>Manufacturer PN#</t>
  </si>
  <si>
    <t>25.6V 200Ah Battery</t>
  </si>
  <si>
    <t>Victron Energy</t>
  </si>
  <si>
    <t>Aft Hold</t>
  </si>
  <si>
    <t>N/A</t>
  </si>
  <si>
    <t>Lynx Smart BMS</t>
  </si>
  <si>
    <t>Lynx Distributor</t>
  </si>
  <si>
    <t>Cerbo GX</t>
  </si>
  <si>
    <t>GX Touch 70</t>
  </si>
  <si>
    <t>Smart Shunt</t>
  </si>
  <si>
    <t>Smart Battery Protect</t>
  </si>
  <si>
    <t>12V:48V DC-DC Converter</t>
  </si>
  <si>
    <t>Sterling</t>
  </si>
  <si>
    <t>00AWG Wire, Red</t>
  </si>
  <si>
    <t>00AWG Wire, Black</t>
  </si>
  <si>
    <t>6AWG Wire, Red</t>
  </si>
  <si>
    <t>6AWG Wire, Black</t>
  </si>
  <si>
    <t>20AWG Wire, Red</t>
  </si>
  <si>
    <t>20AWG Wire, Black</t>
  </si>
  <si>
    <t>22AWG Wire, Brown</t>
  </si>
  <si>
    <t>22AWG Wire, Green</t>
  </si>
  <si>
    <t>22AWG Wire, Blue</t>
  </si>
  <si>
    <t>Location</t>
  </si>
  <si>
    <t>Source</t>
  </si>
  <si>
    <t>Destination</t>
  </si>
  <si>
    <t>Batt1 Pos</t>
  </si>
  <si>
    <t>Batt2 Neg</t>
  </si>
  <si>
    <t>Batt1 Neg</t>
  </si>
  <si>
    <t>Batt2 Pos</t>
  </si>
  <si>
    <t>Mod1 Pos Rail</t>
  </si>
  <si>
    <t>Mod1 Neg Rail</t>
  </si>
  <si>
    <t>Mod2 Pos2</t>
  </si>
  <si>
    <t>Mod8 Pos In</t>
  </si>
  <si>
    <t>Mod2 Neg2</t>
  </si>
  <si>
    <t>Mod6 Load Neg</t>
  </si>
  <si>
    <t>Mod6 Batt Neg</t>
  </si>
  <si>
    <t>DC Motor (exact conn TBD)</t>
  </si>
  <si>
    <t>Mod8 Pos Out</t>
  </si>
  <si>
    <t>Mod2 Neg1</t>
  </si>
  <si>
    <t>Mod2 Pos1</t>
  </si>
  <si>
    <t>Aux Pwr Conn</t>
  </si>
  <si>
    <t>Mod2 Pos3</t>
  </si>
  <si>
    <t>Mod2 Neg3</t>
  </si>
  <si>
    <t>Mod10 Pos Out</t>
  </si>
  <si>
    <t>Paragon Alternator Pos</t>
  </si>
  <si>
    <t>Paragon Alternator Neg</t>
  </si>
  <si>
    <t>Mod6 Vbatt Pos In</t>
  </si>
  <si>
    <t>Mod1 MC pin 6</t>
  </si>
  <si>
    <t>Mod1 MC pin 5</t>
  </si>
  <si>
    <t>Mod1 MC pin 4</t>
  </si>
  <si>
    <t>Mod1 MC pin 3</t>
  </si>
  <si>
    <t>Mod8 Remote L</t>
  </si>
  <si>
    <t>Mod8 Remote H</t>
  </si>
  <si>
    <t>BMS Extension Cable</t>
  </si>
  <si>
    <t>Batt1 BMS Whip</t>
  </si>
  <si>
    <t>Mod1 BMS In</t>
  </si>
  <si>
    <t>Mod1 BMS Out</t>
  </si>
  <si>
    <t>Batt2 BMS Whip</t>
  </si>
  <si>
    <t>Mod1 VE.Can</t>
  </si>
  <si>
    <t>Cat6 Ethernet Cable</t>
  </si>
  <si>
    <t>Mod10 VE.Bus</t>
  </si>
  <si>
    <t>Mod4 Ethernet</t>
  </si>
  <si>
    <t>Paragon Ethernet Switch</t>
  </si>
  <si>
    <t>RJ10 Fuse Feedback Cable</t>
  </si>
  <si>
    <t>Mod1 RJ10</t>
  </si>
  <si>
    <t>Mod2 RJ10</t>
  </si>
  <si>
    <t>Mod7 VE.Direct</t>
  </si>
  <si>
    <t>HDMI+USB Cable</t>
  </si>
  <si>
    <t>Mod4 HDMI+USB</t>
  </si>
  <si>
    <t xml:space="preserve">Motor Current </t>
  </si>
  <si>
    <t>Aux Power Current</t>
  </si>
  <si>
    <t>Battery Fuse</t>
  </si>
  <si>
    <t>Aux Power Fuse</t>
  </si>
  <si>
    <t>Aux Power Fuse 2</t>
  </si>
  <si>
    <t>DC Motor Fuse</t>
  </si>
  <si>
    <t>Internal DC Routing Fuse</t>
  </si>
  <si>
    <t>Shore Charger Fuse</t>
  </si>
  <si>
    <t>Internal Bus Fuse [open]</t>
  </si>
  <si>
    <t>Mod6 Fuse</t>
  </si>
  <si>
    <t>Mod7 Fuse</t>
  </si>
  <si>
    <t>Mod4 Fuse</t>
  </si>
  <si>
    <t>Length / Value</t>
  </si>
  <si>
    <t>Mega-200A</t>
  </si>
  <si>
    <t>CIP137200010</t>
  </si>
  <si>
    <t>Midi-30A</t>
  </si>
  <si>
    <t>CIP133030010</t>
  </si>
  <si>
    <t>Mega-125A</t>
  </si>
  <si>
    <t>CIP137125010</t>
  </si>
  <si>
    <t>Mega-250A</t>
  </si>
  <si>
    <t>CIP137250010</t>
  </si>
  <si>
    <t>ATO-ATC 2A</t>
  </si>
  <si>
    <t>ATO-ATC 1A</t>
  </si>
  <si>
    <t>W37</t>
  </si>
  <si>
    <t>W38</t>
  </si>
  <si>
    <t>Alternator Charger Output Fuse</t>
  </si>
  <si>
    <t>Alternator Charger Input Fuse</t>
  </si>
  <si>
    <t>Charging Circuits</t>
  </si>
  <si>
    <t>W39</t>
  </si>
  <si>
    <t>Mod7 Pos In</t>
  </si>
  <si>
    <t>Mod5 Batt Neg</t>
  </si>
  <si>
    <t>Mod5 Load Neg</t>
  </si>
  <si>
    <t>Mod7 Pos Out</t>
  </si>
  <si>
    <t>Mod12 Pos In</t>
  </si>
  <si>
    <t>Mod12 Neg In</t>
  </si>
  <si>
    <t>Mod10 Pos In</t>
  </si>
  <si>
    <t>Mod09 Neg Out</t>
  </si>
  <si>
    <t>Mod11 DC Out Neg</t>
  </si>
  <si>
    <t>Mod11 DC In Pos</t>
  </si>
  <si>
    <t>Mod3 DC In Pos</t>
  </si>
  <si>
    <t>Mod12 Neg Out (any)</t>
  </si>
  <si>
    <t>Mod3 DC In Neg</t>
  </si>
  <si>
    <t>Mod12 F12 Out</t>
  </si>
  <si>
    <t>Mod5 Vbatt Pos In</t>
  </si>
  <si>
    <t>Mod7 Remote L</t>
  </si>
  <si>
    <t>Mod7 Remote H</t>
  </si>
  <si>
    <t>Mod10 Remote L</t>
  </si>
  <si>
    <t>Mod10 Remote H</t>
  </si>
  <si>
    <t>Mod3 VE.Can</t>
  </si>
  <si>
    <t>Mod3 VE.Bus</t>
  </si>
  <si>
    <t>Mod3  VE.Direct</t>
  </si>
  <si>
    <t>Mod6 VE.Direct</t>
  </si>
  <si>
    <t>Mod3 HDMI+USB</t>
  </si>
  <si>
    <t>Mod3 VE.Direct</t>
  </si>
  <si>
    <t>Fuse Block, 6 Position</t>
  </si>
  <si>
    <t>Blue Seas System</t>
  </si>
  <si>
    <t>W40</t>
  </si>
  <si>
    <t>Mod09 Pos Out</t>
  </si>
  <si>
    <t>Neg Busbar</t>
  </si>
  <si>
    <t>Mod11 DC In Neg</t>
  </si>
  <si>
    <t>Mod13 F10 Out</t>
  </si>
  <si>
    <t>Mod12 F8 Out</t>
  </si>
  <si>
    <t>Mod2 Pos4</t>
  </si>
  <si>
    <t>Pos Busbar</t>
  </si>
  <si>
    <t>Mod2 Neg4</t>
  </si>
  <si>
    <t>1AWG Wire, Red</t>
  </si>
  <si>
    <t>1AWG Wire, Black</t>
  </si>
  <si>
    <t>BAT524120610</t>
  </si>
  <si>
    <t>LYN034160200</t>
  </si>
  <si>
    <t>LYN060102000</t>
  </si>
  <si>
    <t>BPP900450100</t>
  </si>
  <si>
    <t>BPP900455070</t>
  </si>
  <si>
    <t>SHU065150050</t>
  </si>
  <si>
    <t>BPR110048000</t>
  </si>
  <si>
    <t>MultiPlus 2000VA/120V</t>
  </si>
  <si>
    <t>PMP482200100</t>
  </si>
  <si>
    <t>BB124870</t>
  </si>
  <si>
    <t>ASS030560500</t>
  </si>
  <si>
    <t>[included with Dist]</t>
  </si>
  <si>
    <t>ASS030530310</t>
  </si>
  <si>
    <t>[included with Touch]</t>
  </si>
  <si>
    <t>Mod13</t>
  </si>
  <si>
    <t>Mod14</t>
  </si>
  <si>
    <t>FH2</t>
  </si>
  <si>
    <t>FH13</t>
  </si>
  <si>
    <t>FH14</t>
  </si>
  <si>
    <t>FH15</t>
  </si>
  <si>
    <t>Single Mega Fuse Holder</t>
  </si>
  <si>
    <t>CIP000100001</t>
  </si>
  <si>
    <t>Single Midi Fuse Holder</t>
  </si>
  <si>
    <t>CIP000050001</t>
  </si>
  <si>
    <t>Optiline</t>
  </si>
  <si>
    <t>Positive Busbar, 4 Position</t>
  </si>
  <si>
    <t>Negative Busbar, 4 Position</t>
  </si>
  <si>
    <t>VBB115040020</t>
  </si>
  <si>
    <t>Optifuse</t>
  </si>
  <si>
    <t>ANR58-UL-1A</t>
  </si>
  <si>
    <t>ANR58-UL-2A</t>
  </si>
  <si>
    <t>Littelfuse</t>
  </si>
  <si>
    <t>K1 Pos In</t>
  </si>
  <si>
    <t>K1 Pos Out</t>
  </si>
  <si>
    <t>K2 Pos In</t>
  </si>
  <si>
    <t>K2 Pos Out</t>
  </si>
  <si>
    <t>K3 Pos In</t>
  </si>
  <si>
    <t>K3 Pos Out</t>
  </si>
  <si>
    <t>K4 Pos Out</t>
  </si>
  <si>
    <t>K4 Pos In</t>
  </si>
  <si>
    <t>TBD</t>
  </si>
  <si>
    <t>Mod 11 DC Out Pos</t>
  </si>
  <si>
    <t>4AWG Wire, Red</t>
  </si>
  <si>
    <t>4AWG Wire, Black</t>
  </si>
  <si>
    <t>Single Inline Maxi Blade Fuseholder</t>
  </si>
  <si>
    <t>LPX-12C-8R</t>
  </si>
  <si>
    <t>0999020.ZXN</t>
  </si>
  <si>
    <t>Blade, Maxi 20A</t>
  </si>
  <si>
    <t>W41</t>
  </si>
  <si>
    <t>8AWG Wire, Red</t>
  </si>
  <si>
    <t>8AWG Wire, Black</t>
  </si>
  <si>
    <t>Midi-100A</t>
  </si>
  <si>
    <t>CIP133100010</t>
  </si>
  <si>
    <t>K1</t>
  </si>
  <si>
    <t>Battery Cutoff Safety Relay</t>
  </si>
  <si>
    <t>K2</t>
  </si>
  <si>
    <t>DC Motor Relay</t>
  </si>
  <si>
    <t>K3</t>
  </si>
  <si>
    <t>Aux Power Relay</t>
  </si>
  <si>
    <t>K4</t>
  </si>
  <si>
    <t>Alternator Charger Relay</t>
  </si>
  <si>
    <t>Sensata/Gigavac</t>
  </si>
  <si>
    <t>GX14BA</t>
  </si>
  <si>
    <t>SPST, NO</t>
  </si>
  <si>
    <t>FH1</t>
  </si>
  <si>
    <t>FH3</t>
  </si>
  <si>
    <t>FH4</t>
  </si>
  <si>
    <t>FH5</t>
  </si>
  <si>
    <t>FH6</t>
  </si>
  <si>
    <t>FH7</t>
  </si>
  <si>
    <t>Shore Charging Fuse</t>
  </si>
  <si>
    <t>Cerbo GX Fuse</t>
  </si>
  <si>
    <t>Smartshunt HPU Fuse</t>
  </si>
  <si>
    <t>Smartshunt Aux Fuse</t>
  </si>
  <si>
    <t>At-Sea Charging Output Fuse</t>
  </si>
  <si>
    <t>At-Sea Charging Input Fuse</t>
  </si>
  <si>
    <t>K5</t>
  </si>
  <si>
    <t>K6</t>
  </si>
  <si>
    <t>Alternator Charger Input Relay</t>
  </si>
  <si>
    <t>Alternator Charger Output Relay</t>
  </si>
  <si>
    <t>Shore Charger Relay</t>
  </si>
  <si>
    <t>DCNSEV30-B</t>
  </si>
  <si>
    <t>Lynx Power In</t>
  </si>
  <si>
    <t>Mod5 Pos In</t>
  </si>
  <si>
    <t>Mod5 Pos Out</t>
  </si>
  <si>
    <t>Mod3 Batt Neg</t>
  </si>
  <si>
    <t>Mod3 Load Neg</t>
  </si>
  <si>
    <t>Mod6 Pos In</t>
  </si>
  <si>
    <t>Mod6 Pos Out</t>
  </si>
  <si>
    <t>DC Motor</t>
  </si>
  <si>
    <t>Mod4 Batt Neg</t>
  </si>
  <si>
    <t>Mod4 Load Neg</t>
  </si>
  <si>
    <t xml:space="preserve">Mod11 </t>
  </si>
  <si>
    <t>K6 Pos Out</t>
  </si>
  <si>
    <t>K6 Pos In</t>
  </si>
  <si>
    <t>K5 Pos Out</t>
  </si>
  <si>
    <t>K5 Pos In</t>
  </si>
  <si>
    <t>Mod9 Pos Out</t>
  </si>
  <si>
    <t>Mod9 Pos In</t>
  </si>
  <si>
    <t>2AWG Wire, Red</t>
  </si>
  <si>
    <t xml:space="preserve">Mod12  </t>
  </si>
  <si>
    <t>Mod10 Neg Out</t>
  </si>
  <si>
    <t>2AWG Wire, Black</t>
  </si>
  <si>
    <t>Mod9 Neg In</t>
  </si>
  <si>
    <t>Mod7 Neg In</t>
  </si>
  <si>
    <t>Cost</t>
  </si>
  <si>
    <t>LYN020102000</t>
  </si>
  <si>
    <t>L (in)</t>
  </si>
  <si>
    <t>W (in)</t>
  </si>
  <si>
    <t>H (in)</t>
  </si>
  <si>
    <t>Area (in^2)</t>
  </si>
  <si>
    <t>Wire #</t>
  </si>
  <si>
    <t>Desc</t>
  </si>
  <si>
    <t>Location 1</t>
  </si>
  <si>
    <t>Location 1 Terminal</t>
  </si>
  <si>
    <t>Location 2</t>
  </si>
  <si>
    <t>Location 2 Terminal</t>
  </si>
  <si>
    <t>M8</t>
  </si>
  <si>
    <t>M10</t>
  </si>
  <si>
    <t>1/4"-20</t>
  </si>
  <si>
    <t>M5 (Female)</t>
  </si>
  <si>
    <t>Mod9 Neg Out</t>
  </si>
  <si>
    <t>10-32</t>
  </si>
  <si>
    <t>M5</t>
  </si>
  <si>
    <t>Leaded Part (inline)</t>
  </si>
  <si>
    <t>32nd</t>
  </si>
  <si>
    <t>16th</t>
  </si>
  <si>
    <t>8th</t>
  </si>
  <si>
    <t>4th</t>
  </si>
  <si>
    <t>mm</t>
  </si>
  <si>
    <t>M4</t>
  </si>
  <si>
    <t>M6</t>
  </si>
  <si>
    <t>M12</t>
  </si>
  <si>
    <t>decimal</t>
  </si>
  <si>
    <t>Gauge</t>
  </si>
  <si>
    <t>Color</t>
  </si>
  <si>
    <t>Distributor</t>
  </si>
  <si>
    <t>1</t>
  </si>
  <si>
    <t>2</t>
  </si>
  <si>
    <t>6</t>
  </si>
  <si>
    <t>Red</t>
  </si>
  <si>
    <t>Black</t>
  </si>
  <si>
    <t>McMaster-Carr</t>
  </si>
  <si>
    <t>6948K96</t>
  </si>
  <si>
    <t>6948K94</t>
  </si>
  <si>
    <t>6948K93</t>
  </si>
  <si>
    <t>6948K91</t>
  </si>
  <si>
    <t>Wire</t>
  </si>
  <si>
    <t>Stud</t>
  </si>
  <si>
    <t>Panduit</t>
  </si>
  <si>
    <t>1/4-20</t>
  </si>
  <si>
    <t>LCA1-56-E</t>
  </si>
  <si>
    <t>LCAN1-10-E</t>
  </si>
  <si>
    <t>LCAN2-10-Q</t>
  </si>
  <si>
    <t>LCA2-38-Q</t>
  </si>
  <si>
    <t>LCA6-14-L</t>
  </si>
  <si>
    <t>LCA6-10-L</t>
  </si>
  <si>
    <t>LCA6-56-L</t>
  </si>
  <si>
    <t>LCA6-38-L</t>
  </si>
  <si>
    <t>Digikey</t>
  </si>
  <si>
    <t>Out of Date</t>
  </si>
  <si>
    <t>000</t>
  </si>
  <si>
    <t>LCAN3/0-56-X</t>
  </si>
  <si>
    <t>LCAN3/0-38-X</t>
  </si>
  <si>
    <t>000AWG Wire, Red</t>
  </si>
  <si>
    <t>000AWG Wire, Black</t>
  </si>
  <si>
    <t>Lug #</t>
  </si>
  <si>
    <t>Post Size</t>
  </si>
  <si>
    <t>Device</t>
  </si>
  <si>
    <t>Device Connection</t>
  </si>
  <si>
    <t>Lug Series</t>
  </si>
  <si>
    <t>Lug PN#</t>
  </si>
  <si>
    <t>Battery #1</t>
  </si>
  <si>
    <t>Battery #2</t>
  </si>
  <si>
    <t>Neg Power</t>
  </si>
  <si>
    <t>Pos Power</t>
  </si>
  <si>
    <t>Input</t>
  </si>
  <si>
    <t>Output</t>
  </si>
  <si>
    <t>Contact Input</t>
  </si>
  <si>
    <t>Contact Output</t>
  </si>
  <si>
    <t>Rail Positive</t>
  </si>
  <si>
    <t>Rail Negative</t>
  </si>
  <si>
    <t>Pos Bus 1</t>
  </si>
  <si>
    <t>Pos Bus 2</t>
  </si>
  <si>
    <t>Pos Bus 3</t>
  </si>
  <si>
    <t>Pos Bus 4</t>
  </si>
  <si>
    <t>Neg Bus 1</t>
  </si>
  <si>
    <t>Neg Bus 2</t>
  </si>
  <si>
    <t>Neg Bus 3</t>
  </si>
  <si>
    <t>Neg Bus 4</t>
  </si>
  <si>
    <t>Smart Shunt Mod3</t>
  </si>
  <si>
    <t>Batt Neg</t>
  </si>
  <si>
    <t>Load Neg</t>
  </si>
  <si>
    <t>Smart Shunt Mod4</t>
  </si>
  <si>
    <t>Smart Batt Protect Mod5</t>
  </si>
  <si>
    <t>Smart Batt Protect Mod6</t>
  </si>
  <si>
    <t>Smart Batt Protect Mod7</t>
  </si>
  <si>
    <t>Busbar Mod12</t>
  </si>
  <si>
    <t>Busbar Mod11</t>
  </si>
  <si>
    <t>Pos 1</t>
  </si>
  <si>
    <t>Pos 2</t>
  </si>
  <si>
    <t>Pos 3</t>
  </si>
  <si>
    <t>Charger Mod 10</t>
  </si>
  <si>
    <t>Neg Output</t>
  </si>
  <si>
    <t>Pos Output</t>
  </si>
  <si>
    <t>Fuse Block Mod7</t>
  </si>
  <si>
    <t>Positive Input</t>
  </si>
  <si>
    <t>Negative Input</t>
  </si>
  <si>
    <t>Wire Size (AWG)</t>
  </si>
  <si>
    <t>FH1 (Mega)</t>
  </si>
  <si>
    <t>FH3 (Mega)</t>
  </si>
  <si>
    <t>FH4 (Mega)</t>
  </si>
  <si>
    <t>FH2 (Midi)</t>
  </si>
  <si>
    <t>FH6 (Midi)</t>
  </si>
  <si>
    <t>FH5 (Maxi Blade)</t>
  </si>
  <si>
    <t>FH7 (Midi)</t>
  </si>
  <si>
    <t>K1 (GX14BA)</t>
  </si>
  <si>
    <t>K2 (GX14BA)</t>
  </si>
  <si>
    <t>K3 (GX14BA)</t>
  </si>
  <si>
    <t>K4 (GX14BA)</t>
  </si>
  <si>
    <t>LCA3/0-56-X</t>
  </si>
  <si>
    <t>LCA3/0-38-X</t>
  </si>
  <si>
    <t>#10-32</t>
  </si>
  <si>
    <t>Min Quan</t>
  </si>
  <si>
    <t>Length</t>
  </si>
  <si>
    <t>05003501001</t>
  </si>
  <si>
    <t>Code</t>
  </si>
  <si>
    <t>Size (mm)</t>
  </si>
  <si>
    <t>05003502001</t>
  </si>
  <si>
    <t>05003503001</t>
  </si>
  <si>
    <t>05003504001</t>
  </si>
  <si>
    <t>05003505001</t>
  </si>
  <si>
    <t>05003506001</t>
  </si>
  <si>
    <t>05003507001</t>
  </si>
  <si>
    <t>05003508001</t>
  </si>
  <si>
    <t>05003509001</t>
  </si>
  <si>
    <t>05003510001</t>
  </si>
  <si>
    <t>05003511001</t>
  </si>
  <si>
    <t>05003512001</t>
  </si>
  <si>
    <t>05003513001</t>
  </si>
  <si>
    <t>05003514001</t>
  </si>
  <si>
    <t>Size (inch)</t>
  </si>
  <si>
    <t>05003599001</t>
  </si>
  <si>
    <t>3/16"</t>
  </si>
  <si>
    <t>7/32"</t>
  </si>
  <si>
    <t>1/4"</t>
  </si>
  <si>
    <t>9/32"</t>
  </si>
  <si>
    <t>5/16"</t>
  </si>
  <si>
    <t>11/32"</t>
  </si>
  <si>
    <t>3/8"</t>
  </si>
  <si>
    <t>7/16"</t>
  </si>
  <si>
    <t>1/2"</t>
  </si>
  <si>
    <t>9/16"</t>
  </si>
  <si>
    <t>05003515001</t>
  </si>
  <si>
    <t>05003516001</t>
  </si>
  <si>
    <t>05003517001</t>
  </si>
  <si>
    <t>05003518001</t>
  </si>
  <si>
    <t>05003519001</t>
  </si>
  <si>
    <t>05003520001</t>
  </si>
  <si>
    <t>05003521001</t>
  </si>
  <si>
    <t>05003522001</t>
  </si>
  <si>
    <t>05003523001</t>
  </si>
  <si>
    <t>05075830001</t>
  </si>
  <si>
    <t>A2 Wrench</t>
  </si>
  <si>
    <t>Lug #1</t>
  </si>
  <si>
    <t>Lug #2</t>
  </si>
  <si>
    <t>Battery Output</t>
  </si>
  <si>
    <t>Auxiliary Power Port</t>
  </si>
  <si>
    <t>DC Hydraulic Motor</t>
  </si>
  <si>
    <t>Charging Circuits (At-Sea)          (Shore)</t>
  </si>
  <si>
    <t>Aux System</t>
  </si>
  <si>
    <t>Lug #1 PN#</t>
  </si>
  <si>
    <t>Lug #2 PN#</t>
  </si>
  <si>
    <t>04</t>
  </si>
  <si>
    <t>05</t>
  </si>
  <si>
    <t>06</t>
  </si>
  <si>
    <t>07</t>
  </si>
  <si>
    <t>08</t>
  </si>
  <si>
    <t>09</t>
  </si>
  <si>
    <t>01</t>
  </si>
  <si>
    <t>10</t>
  </si>
  <si>
    <t>02</t>
  </si>
  <si>
    <t>03</t>
  </si>
  <si>
    <t>11</t>
  </si>
  <si>
    <t>19</t>
  </si>
  <si>
    <t>20</t>
  </si>
  <si>
    <t>29</t>
  </si>
  <si>
    <t>30</t>
  </si>
  <si>
    <t>33</t>
  </si>
  <si>
    <t>34</t>
  </si>
  <si>
    <t>15</t>
  </si>
  <si>
    <t>25</t>
  </si>
  <si>
    <t>26</t>
  </si>
  <si>
    <t>12</t>
  </si>
  <si>
    <t>21</t>
  </si>
  <si>
    <t>22</t>
  </si>
  <si>
    <t>31</t>
  </si>
  <si>
    <t>32</t>
  </si>
  <si>
    <t>35</t>
  </si>
  <si>
    <t>36</t>
  </si>
  <si>
    <t>16</t>
  </si>
  <si>
    <t>27</t>
  </si>
  <si>
    <t>28</t>
  </si>
  <si>
    <t>13</t>
  </si>
  <si>
    <t>38</t>
  </si>
  <si>
    <t>37</t>
  </si>
  <si>
    <t>43</t>
  </si>
  <si>
    <t>42</t>
  </si>
  <si>
    <t>49</t>
  </si>
  <si>
    <t>50</t>
  </si>
  <si>
    <t>45</t>
  </si>
  <si>
    <t>46</t>
  </si>
  <si>
    <t>54</t>
  </si>
  <si>
    <t>44</t>
  </si>
  <si>
    <t>51</t>
  </si>
  <si>
    <t>52</t>
  </si>
  <si>
    <t>47</t>
  </si>
  <si>
    <t>48</t>
  </si>
  <si>
    <t>57</t>
  </si>
  <si>
    <t>58</t>
  </si>
  <si>
    <t>55</t>
  </si>
  <si>
    <t>56</t>
  </si>
  <si>
    <t>17</t>
  </si>
  <si>
    <t>41</t>
  </si>
  <si>
    <t>40</t>
  </si>
  <si>
    <t>39</t>
  </si>
  <si>
    <t>53</t>
  </si>
  <si>
    <t>14</t>
  </si>
  <si>
    <t>23</t>
  </si>
  <si>
    <t>24</t>
  </si>
  <si>
    <t>59</t>
  </si>
  <si>
    <t>18</t>
  </si>
  <si>
    <t>60</t>
  </si>
  <si>
    <t>Ancor</t>
  </si>
  <si>
    <t>Manuf PN#</t>
  </si>
  <si>
    <t>118505</t>
  </si>
  <si>
    <t>118005</t>
  </si>
  <si>
    <t>115506A</t>
  </si>
  <si>
    <t>115006A</t>
  </si>
  <si>
    <t>114502</t>
  </si>
  <si>
    <t>114002</t>
  </si>
  <si>
    <t>112502</t>
  </si>
  <si>
    <t>112002</t>
  </si>
  <si>
    <t>LCAN2-14-Q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</si>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</sst>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2" borderId="1" xfId="0" applyFont="1" applyFill="1" applyBorder="1"/>
    <xf numFmtId="0" fontId="0" fillId="3" borderId="1" xfId="0" applyFill="1" applyBorder="1"/>
    <xf numFmtId="49" fontId="0" fillId="0" borderId="1" xfId="0" applyNumberFormat="1" applyBorder="1"/>
    <xf numFmtId="0" fontId="1" fillId="0" borderId="0" xfId="0" applyFont="1"/>
    <xf numFmtId="49" fontId="0" fillId="0" borderId="0" xfId="0" applyNumberFormat="1"/>
    <xf numFmtId="49" fontId="1" fillId="0" borderId="1" xfId="0" applyNumberFormat="1" applyFont="1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ont="1" applyFill="1" applyBorder="1"/>
    <xf numFmtId="49" fontId="0" fillId="0" borderId="1" xfId="0" applyNumberFormat="1" applyFill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0" fillId="7" borderId="1" xfId="0" applyNumberFormat="1" applyFill="1" applyBorder="1"/>
    <xf numFmtId="49" fontId="0" fillId="4" borderId="1" xfId="0" applyNumberFormat="1" applyFill="1" applyBorder="1"/>
    <xf numFmtId="49" fontId="0" fillId="8" borderId="1" xfId="0" applyNumberFormat="1" applyFill="1" applyBorder="1"/>
    <xf numFmtId="49" fontId="0" fillId="5" borderId="1" xfId="0" applyNumberFormat="1" applyFill="1" applyBorder="1"/>
    <xf numFmtId="49" fontId="0" fillId="9" borderId="1" xfId="0" applyNumberFormat="1" applyFill="1" applyBorder="1"/>
    <xf numFmtId="49" fontId="0" fillId="10" borderId="1" xfId="0" applyNumberFormat="1" applyFill="1" applyBorder="1"/>
    <xf numFmtId="49" fontId="0" fillId="11" borderId="1" xfId="0" applyNumberFormat="1" applyFill="1" applyBorder="1"/>
    <xf numFmtId="49" fontId="0" fillId="6" borderId="1" xfId="0" applyNumberFormat="1" applyFill="1" applyBorder="1"/>
    <xf numFmtId="49" fontId="0" fillId="12" borderId="1" xfId="0" applyNumberFormat="1" applyFill="1" applyBorder="1"/>
    <xf numFmtId="49" fontId="0" fillId="13" borderId="1" xfId="0" applyNumberFormat="1" applyFill="1" applyBorder="1"/>
    <xf numFmtId="0" fontId="0" fillId="0" borderId="0" xfId="0" applyFill="1" applyBorder="1"/>
    <xf numFmtId="0" fontId="0" fillId="0" borderId="0" xfId="0" applyFont="1" applyFill="1" applyBorder="1"/>
    <xf numFmtId="49" fontId="0" fillId="0" borderId="0" xfId="0" applyNumberFormat="1" applyAlignment="1">
      <alignment horizontal="center"/>
    </xf>
    <xf numFmtId="49" fontId="0" fillId="3" borderId="1" xfId="0" applyNumberFormat="1" applyFill="1" applyBorder="1"/>
    <xf numFmtId="49" fontId="0" fillId="3" borderId="1" xfId="0" applyNumberFormat="1" applyFill="1" applyBorder="1" applyAlignment="1">
      <alignment horizontal="center"/>
    </xf>
    <xf numFmtId="0" fontId="1" fillId="0" borderId="8" xfId="0" applyFont="1" applyBorder="1"/>
    <xf numFmtId="0" fontId="0" fillId="0" borderId="10" xfId="0" applyFill="1" applyBorder="1"/>
    <xf numFmtId="49" fontId="0" fillId="0" borderId="10" xfId="0" applyNumberFormat="1" applyFill="1" applyBorder="1"/>
    <xf numFmtId="49" fontId="0" fillId="0" borderId="11" xfId="0" applyNumberFormat="1" applyFill="1" applyBorder="1"/>
    <xf numFmtId="49" fontId="0" fillId="0" borderId="13" xfId="0" applyNumberFormat="1" applyFill="1" applyBorder="1"/>
    <xf numFmtId="0" fontId="0" fillId="0" borderId="15" xfId="0" applyFill="1" applyBorder="1"/>
    <xf numFmtId="49" fontId="0" fillId="0" borderId="15" xfId="0" applyNumberFormat="1" applyFill="1" applyBorder="1"/>
    <xf numFmtId="49" fontId="0" fillId="0" borderId="16" xfId="0" applyNumberFormat="1" applyFill="1" applyBorder="1"/>
    <xf numFmtId="0" fontId="0" fillId="0" borderId="10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1" xfId="0" applyBorder="1"/>
    <xf numFmtId="49" fontId="0" fillId="0" borderId="17" xfId="0" applyNumberFormat="1" applyFill="1" applyBorder="1"/>
    <xf numFmtId="49" fontId="0" fillId="0" borderId="18" xfId="0" applyNumberFormat="1" applyFill="1" applyBorder="1"/>
    <xf numFmtId="49" fontId="0" fillId="0" borderId="19" xfId="0" applyNumberFormat="1" applyFill="1" applyBorder="1"/>
    <xf numFmtId="49" fontId="0" fillId="0" borderId="10" xfId="0" applyNumberFormat="1" applyBorder="1"/>
    <xf numFmtId="49" fontId="0" fillId="0" borderId="15" xfId="0" applyNumberFormat="1" applyBorder="1"/>
    <xf numFmtId="49" fontId="0" fillId="0" borderId="17" xfId="0" applyNumberFormat="1" applyBorder="1"/>
    <xf numFmtId="49" fontId="0" fillId="0" borderId="18" xfId="0" applyNumberFormat="1" applyBorder="1"/>
    <xf numFmtId="49" fontId="0" fillId="0" borderId="19" xfId="0" applyNumberFormat="1" applyBorder="1"/>
    <xf numFmtId="0" fontId="0" fillId="0" borderId="9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49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B35D5-B9B4-44F6-8F57-B1B409033509}">
  <dimension ref="A1:L50"/>
  <sheetViews>
    <sheetView workbookViewId="0">
      <selection activeCell="F44" sqref="F44"/>
    </sheetView>
  </sheetViews>
  <sheetFormatPr defaultRowHeight="15" x14ac:dyDescent="0.25"/>
  <cols>
    <col min="1" max="1" width="7.42578125" customWidth="1"/>
    <col min="2" max="2" width="20.42578125" customWidth="1"/>
    <col min="3" max="3" width="12.5703125" customWidth="1"/>
    <col min="4" max="4" width="16.7109375" customWidth="1"/>
    <col min="5" max="5" width="18.85546875" customWidth="1"/>
    <col min="6" max="6" width="22.28515625" customWidth="1"/>
    <col min="7" max="7" width="18.42578125" customWidth="1"/>
    <col min="11" max="11" width="21.140625" customWidth="1"/>
    <col min="12" max="12" width="22.7109375" customWidth="1"/>
  </cols>
  <sheetData>
    <row r="1" spans="1:12" ht="15" customHeight="1" x14ac:dyDescent="0.25">
      <c r="A1" s="10" t="s">
        <v>324</v>
      </c>
      <c r="B1" s="10" t="s">
        <v>325</v>
      </c>
      <c r="C1" s="10" t="s">
        <v>437</v>
      </c>
      <c r="D1" s="10" t="s">
        <v>326</v>
      </c>
      <c r="E1" s="10" t="s">
        <v>327</v>
      </c>
      <c r="F1" s="10" t="s">
        <v>328</v>
      </c>
      <c r="G1" s="10" t="s">
        <v>329</v>
      </c>
      <c r="I1" s="2" t="s">
        <v>347</v>
      </c>
      <c r="J1" s="2" t="s">
        <v>348</v>
      </c>
      <c r="K1" s="2" t="s">
        <v>349</v>
      </c>
      <c r="L1" s="2" t="s">
        <v>547</v>
      </c>
    </row>
    <row r="2" spans="1:12" ht="15.75" customHeight="1" x14ac:dyDescent="0.25">
      <c r="A2" s="14" t="s">
        <v>14</v>
      </c>
      <c r="B2" s="14" t="s">
        <v>377</v>
      </c>
      <c r="C2" s="14"/>
      <c r="D2" s="14" t="s">
        <v>102</v>
      </c>
      <c r="E2" s="14" t="s">
        <v>330</v>
      </c>
      <c r="F2" s="14" t="s">
        <v>277</v>
      </c>
      <c r="G2" s="15" t="s">
        <v>330</v>
      </c>
      <c r="I2" s="16" t="s">
        <v>374</v>
      </c>
      <c r="J2" s="16" t="s">
        <v>353</v>
      </c>
      <c r="K2" s="16" t="s">
        <v>546</v>
      </c>
      <c r="L2" s="16" t="s">
        <v>548</v>
      </c>
    </row>
    <row r="3" spans="1:12" ht="15" customHeight="1" x14ac:dyDescent="0.25">
      <c r="A3" s="14" t="s">
        <v>15</v>
      </c>
      <c r="B3" s="14" t="s">
        <v>377</v>
      </c>
      <c r="C3" s="14"/>
      <c r="D3" s="14" t="s">
        <v>277</v>
      </c>
      <c r="E3" s="15" t="s">
        <v>330</v>
      </c>
      <c r="F3" s="14" t="s">
        <v>245</v>
      </c>
      <c r="G3" s="14" t="s">
        <v>331</v>
      </c>
      <c r="I3" s="16" t="s">
        <v>374</v>
      </c>
      <c r="J3" s="16" t="s">
        <v>354</v>
      </c>
      <c r="K3" s="16" t="s">
        <v>546</v>
      </c>
      <c r="L3" s="16" t="s">
        <v>549</v>
      </c>
    </row>
    <row r="4" spans="1:12" ht="15.75" customHeight="1" x14ac:dyDescent="0.25">
      <c r="A4" s="14" t="s">
        <v>16</v>
      </c>
      <c r="B4" s="14" t="s">
        <v>377</v>
      </c>
      <c r="C4" s="14"/>
      <c r="D4" s="14" t="s">
        <v>246</v>
      </c>
      <c r="E4" s="14" t="s">
        <v>331</v>
      </c>
      <c r="F4" s="14" t="s">
        <v>106</v>
      </c>
      <c r="G4" s="14" t="s">
        <v>330</v>
      </c>
      <c r="I4" s="9" t="s">
        <v>350</v>
      </c>
      <c r="J4" s="9" t="s">
        <v>353</v>
      </c>
      <c r="K4" s="16" t="s">
        <v>546</v>
      </c>
      <c r="L4" s="9" t="s">
        <v>550</v>
      </c>
    </row>
    <row r="5" spans="1:12" ht="15" customHeight="1" x14ac:dyDescent="0.25">
      <c r="A5" s="14" t="s">
        <v>17</v>
      </c>
      <c r="B5" s="14" t="s">
        <v>378</v>
      </c>
      <c r="C5" s="14"/>
      <c r="D5" s="14" t="s">
        <v>103</v>
      </c>
      <c r="E5" s="14" t="s">
        <v>330</v>
      </c>
      <c r="F5" s="14" t="s">
        <v>107</v>
      </c>
      <c r="G5" s="14" t="s">
        <v>330</v>
      </c>
      <c r="I5" s="9" t="s">
        <v>350</v>
      </c>
      <c r="J5" s="9" t="s">
        <v>354</v>
      </c>
      <c r="K5" s="16" t="s">
        <v>546</v>
      </c>
      <c r="L5" s="9" t="s">
        <v>551</v>
      </c>
    </row>
    <row r="6" spans="1:12" ht="15.75" customHeight="1" x14ac:dyDescent="0.25">
      <c r="A6" s="14" t="s">
        <v>18</v>
      </c>
      <c r="B6" s="14" t="s">
        <v>378</v>
      </c>
      <c r="C6" s="14"/>
      <c r="D6" s="14" t="s">
        <v>104</v>
      </c>
      <c r="E6" s="14" t="s">
        <v>330</v>
      </c>
      <c r="F6" s="14" t="s">
        <v>105</v>
      </c>
      <c r="G6" s="14" t="s">
        <v>330</v>
      </c>
      <c r="I6" s="9" t="s">
        <v>351</v>
      </c>
      <c r="J6" s="9" t="s">
        <v>353</v>
      </c>
      <c r="K6" s="16" t="s">
        <v>546</v>
      </c>
      <c r="L6" s="9" t="s">
        <v>552</v>
      </c>
    </row>
    <row r="7" spans="1:12" ht="15" customHeight="1" x14ac:dyDescent="0.25">
      <c r="A7" s="1" t="s">
        <v>19</v>
      </c>
      <c r="B7" s="1" t="s">
        <v>92</v>
      </c>
      <c r="C7" s="1"/>
      <c r="D7" s="1" t="s">
        <v>116</v>
      </c>
      <c r="E7" s="1" t="s">
        <v>330</v>
      </c>
      <c r="F7" s="1" t="s">
        <v>229</v>
      </c>
      <c r="G7" s="1" t="s">
        <v>336</v>
      </c>
      <c r="I7" s="9" t="s">
        <v>351</v>
      </c>
      <c r="J7" s="9" t="s">
        <v>354</v>
      </c>
      <c r="K7" s="16" t="s">
        <v>546</v>
      </c>
      <c r="L7" s="9" t="s">
        <v>553</v>
      </c>
    </row>
    <row r="8" spans="1:12" ht="15.75" customHeight="1" x14ac:dyDescent="0.25">
      <c r="A8" s="1" t="s">
        <v>20</v>
      </c>
      <c r="B8" s="1" t="s">
        <v>92</v>
      </c>
      <c r="C8" s="1"/>
      <c r="D8" s="1" t="s">
        <v>229</v>
      </c>
      <c r="E8" s="1" t="s">
        <v>336</v>
      </c>
      <c r="F8" s="1" t="s">
        <v>296</v>
      </c>
      <c r="G8" s="1" t="s">
        <v>330</v>
      </c>
      <c r="I8" s="9" t="s">
        <v>352</v>
      </c>
      <c r="J8" s="9" t="s">
        <v>353</v>
      </c>
      <c r="K8" s="16" t="s">
        <v>546</v>
      </c>
      <c r="L8" s="9" t="s">
        <v>554</v>
      </c>
    </row>
    <row r="9" spans="1:12" ht="15" customHeight="1" x14ac:dyDescent="0.25">
      <c r="A9" s="1" t="s">
        <v>21</v>
      </c>
      <c r="B9" s="1" t="s">
        <v>92</v>
      </c>
      <c r="C9" s="1"/>
      <c r="D9" s="1" t="s">
        <v>297</v>
      </c>
      <c r="E9" s="1" t="s">
        <v>330</v>
      </c>
      <c r="F9" s="1" t="s">
        <v>247</v>
      </c>
      <c r="G9" s="1" t="s">
        <v>331</v>
      </c>
      <c r="I9" s="9" t="s">
        <v>352</v>
      </c>
      <c r="J9" s="9" t="s">
        <v>354</v>
      </c>
      <c r="K9" s="16" t="s">
        <v>546</v>
      </c>
      <c r="L9" s="9" t="s">
        <v>555</v>
      </c>
    </row>
    <row r="10" spans="1:12" ht="15.75" customHeight="1" x14ac:dyDescent="0.25">
      <c r="A10" s="1" t="s">
        <v>22</v>
      </c>
      <c r="B10" s="1" t="s">
        <v>92</v>
      </c>
      <c r="C10" s="1"/>
      <c r="D10" s="1" t="s">
        <v>248</v>
      </c>
      <c r="E10" s="1" t="s">
        <v>331</v>
      </c>
      <c r="F10" s="1" t="s">
        <v>117</v>
      </c>
      <c r="G10" s="8"/>
      <c r="I10" s="11"/>
      <c r="J10" s="11"/>
      <c r="K10" s="11"/>
      <c r="L10" s="11"/>
    </row>
    <row r="11" spans="1:12" ht="15" customHeight="1" x14ac:dyDescent="0.25">
      <c r="A11" s="1" t="s">
        <v>23</v>
      </c>
      <c r="B11" s="1" t="s">
        <v>93</v>
      </c>
      <c r="C11" s="1"/>
      <c r="D11" s="1" t="s">
        <v>115</v>
      </c>
      <c r="E11" s="1" t="s">
        <v>330</v>
      </c>
      <c r="F11" s="1" t="s">
        <v>298</v>
      </c>
      <c r="G11" s="1" t="s">
        <v>331</v>
      </c>
      <c r="I11" s="11"/>
      <c r="J11" s="11"/>
      <c r="K11" s="11"/>
      <c r="L11" s="11"/>
    </row>
    <row r="12" spans="1:12" ht="15.75" customHeight="1" x14ac:dyDescent="0.25">
      <c r="A12" s="1" t="s">
        <v>24</v>
      </c>
      <c r="B12" s="1" t="s">
        <v>93</v>
      </c>
      <c r="C12" s="1"/>
      <c r="D12" s="1" t="s">
        <v>299</v>
      </c>
      <c r="E12" s="1" t="s">
        <v>331</v>
      </c>
      <c r="F12" s="1" t="s">
        <v>117</v>
      </c>
      <c r="G12" s="8"/>
      <c r="I12" s="11"/>
      <c r="J12" s="11"/>
      <c r="K12" s="11"/>
      <c r="L12" s="11"/>
    </row>
    <row r="13" spans="1:12" ht="15" customHeight="1" x14ac:dyDescent="0.25">
      <c r="A13" s="14" t="s">
        <v>25</v>
      </c>
      <c r="B13" s="14" t="s">
        <v>377</v>
      </c>
      <c r="C13" s="14"/>
      <c r="D13" s="14" t="s">
        <v>108</v>
      </c>
      <c r="E13" s="14" t="s">
        <v>330</v>
      </c>
      <c r="F13" s="14" t="s">
        <v>278</v>
      </c>
      <c r="G13" s="15" t="s">
        <v>330</v>
      </c>
      <c r="I13" s="11"/>
      <c r="J13" s="11"/>
      <c r="K13" s="11" t="s">
        <v>372</v>
      </c>
      <c r="L13" s="11"/>
    </row>
    <row r="14" spans="1:12" ht="15.75" customHeight="1" x14ac:dyDescent="0.25">
      <c r="A14" s="14" t="s">
        <v>26</v>
      </c>
      <c r="B14" s="14" t="s">
        <v>377</v>
      </c>
      <c r="C14" s="14"/>
      <c r="D14" s="14" t="s">
        <v>278</v>
      </c>
      <c r="E14" s="15" t="s">
        <v>330</v>
      </c>
      <c r="F14" s="14" t="s">
        <v>300</v>
      </c>
      <c r="G14" s="14" t="s">
        <v>330</v>
      </c>
      <c r="I14" s="12" t="s">
        <v>360</v>
      </c>
      <c r="J14" s="12" t="s">
        <v>361</v>
      </c>
      <c r="K14" s="2" t="s">
        <v>76</v>
      </c>
      <c r="L14" s="2" t="s">
        <v>77</v>
      </c>
    </row>
    <row r="15" spans="1:12" ht="15" customHeight="1" x14ac:dyDescent="0.25">
      <c r="A15" s="14" t="s">
        <v>27</v>
      </c>
      <c r="B15" s="14" t="s">
        <v>377</v>
      </c>
      <c r="C15" s="14"/>
      <c r="D15" s="14" t="s">
        <v>301</v>
      </c>
      <c r="E15" s="14" t="s">
        <v>330</v>
      </c>
      <c r="F15" s="14" t="s">
        <v>249</v>
      </c>
      <c r="G15" s="14" t="s">
        <v>331</v>
      </c>
      <c r="I15" s="16" t="s">
        <v>374</v>
      </c>
      <c r="J15" s="16" t="s">
        <v>330</v>
      </c>
      <c r="K15" s="16" t="s">
        <v>362</v>
      </c>
      <c r="L15" s="16" t="s">
        <v>375</v>
      </c>
    </row>
    <row r="16" spans="1:12" ht="15.75" customHeight="1" x14ac:dyDescent="0.25">
      <c r="A16" s="14" t="s">
        <v>28</v>
      </c>
      <c r="B16" s="14" t="s">
        <v>377</v>
      </c>
      <c r="C16" s="14"/>
      <c r="D16" s="14" t="s">
        <v>250</v>
      </c>
      <c r="E16" s="14" t="s">
        <v>331</v>
      </c>
      <c r="F16" s="14" t="s">
        <v>302</v>
      </c>
      <c r="G16" s="8"/>
      <c r="I16" s="16" t="s">
        <v>374</v>
      </c>
      <c r="J16" s="16" t="s">
        <v>331</v>
      </c>
      <c r="K16" s="16" t="s">
        <v>362</v>
      </c>
      <c r="L16" s="16" t="s">
        <v>376</v>
      </c>
    </row>
    <row r="17" spans="1:12" ht="15" customHeight="1" x14ac:dyDescent="0.25">
      <c r="A17" s="14" t="s">
        <v>29</v>
      </c>
      <c r="B17" s="14" t="s">
        <v>378</v>
      </c>
      <c r="C17" s="14"/>
      <c r="D17" s="14" t="s">
        <v>110</v>
      </c>
      <c r="E17" s="14" t="s">
        <v>330</v>
      </c>
      <c r="F17" s="14" t="s">
        <v>303</v>
      </c>
      <c r="G17" s="14" t="s">
        <v>331</v>
      </c>
      <c r="I17" s="9" t="s">
        <v>350</v>
      </c>
      <c r="J17" s="9" t="s">
        <v>330</v>
      </c>
      <c r="K17" s="9" t="s">
        <v>362</v>
      </c>
      <c r="L17" s="9" t="s">
        <v>364</v>
      </c>
    </row>
    <row r="18" spans="1:12" ht="15.75" customHeight="1" x14ac:dyDescent="0.25">
      <c r="A18" s="14" t="s">
        <v>30</v>
      </c>
      <c r="B18" s="14" t="s">
        <v>378</v>
      </c>
      <c r="C18" s="14"/>
      <c r="D18" s="14" t="s">
        <v>304</v>
      </c>
      <c r="E18" s="14" t="s">
        <v>331</v>
      </c>
      <c r="F18" s="14" t="s">
        <v>302</v>
      </c>
      <c r="G18" s="8"/>
      <c r="I18" s="9" t="s">
        <v>350</v>
      </c>
      <c r="J18" s="9" t="s">
        <v>335</v>
      </c>
      <c r="K18" s="9" t="s">
        <v>362</v>
      </c>
      <c r="L18" s="9" t="s">
        <v>365</v>
      </c>
    </row>
    <row r="19" spans="1:12" ht="15" customHeight="1" x14ac:dyDescent="0.25">
      <c r="A19" s="1" t="s">
        <v>31</v>
      </c>
      <c r="B19" s="1" t="s">
        <v>92</v>
      </c>
      <c r="C19" s="1"/>
      <c r="D19" s="1" t="s">
        <v>118</v>
      </c>
      <c r="E19" s="1" t="s">
        <v>330</v>
      </c>
      <c r="F19" s="1" t="s">
        <v>114</v>
      </c>
      <c r="G19" s="1" t="s">
        <v>330</v>
      </c>
      <c r="I19" s="9" t="s">
        <v>351</v>
      </c>
      <c r="J19" s="9" t="s">
        <v>336</v>
      </c>
      <c r="K19" s="9" t="s">
        <v>362</v>
      </c>
      <c r="L19" s="9" t="s">
        <v>366</v>
      </c>
    </row>
    <row r="20" spans="1:12" ht="15.75" customHeight="1" x14ac:dyDescent="0.25">
      <c r="A20" s="1" t="s">
        <v>32</v>
      </c>
      <c r="B20" s="1" t="s">
        <v>92</v>
      </c>
      <c r="C20" s="1"/>
      <c r="D20" s="1" t="s">
        <v>109</v>
      </c>
      <c r="E20" s="1" t="s">
        <v>330</v>
      </c>
      <c r="F20" s="1" t="s">
        <v>10</v>
      </c>
      <c r="G20" s="1" t="s">
        <v>332</v>
      </c>
      <c r="I20" s="9" t="s">
        <v>351</v>
      </c>
      <c r="J20" s="9" t="s">
        <v>331</v>
      </c>
      <c r="K20" s="9" t="s">
        <v>362</v>
      </c>
      <c r="L20" s="9" t="s">
        <v>367</v>
      </c>
    </row>
    <row r="21" spans="1:12" ht="15" customHeight="1" x14ac:dyDescent="0.25">
      <c r="A21" s="1" t="s">
        <v>33</v>
      </c>
      <c r="B21" s="1" t="s">
        <v>92</v>
      </c>
      <c r="C21" s="1"/>
      <c r="D21" s="1" t="s">
        <v>305</v>
      </c>
      <c r="E21" s="1" t="s">
        <v>332</v>
      </c>
      <c r="F21" s="1" t="s">
        <v>306</v>
      </c>
      <c r="G21" s="1" t="s">
        <v>333</v>
      </c>
      <c r="I21" s="9" t="s">
        <v>351</v>
      </c>
      <c r="J21" s="9" t="s">
        <v>363</v>
      </c>
      <c r="K21" s="9" t="s">
        <v>362</v>
      </c>
      <c r="L21" s="9" t="s">
        <v>556</v>
      </c>
    </row>
    <row r="22" spans="1:12" ht="15.75" customHeight="1" x14ac:dyDescent="0.25">
      <c r="A22" s="1" t="s">
        <v>34</v>
      </c>
      <c r="B22" s="1" t="s">
        <v>92</v>
      </c>
      <c r="C22" s="1"/>
      <c r="D22" s="1" t="s">
        <v>281</v>
      </c>
      <c r="E22" s="1" t="s">
        <v>336</v>
      </c>
      <c r="F22" s="1" t="s">
        <v>307</v>
      </c>
      <c r="G22" s="1" t="s">
        <v>333</v>
      </c>
      <c r="I22" s="9" t="s">
        <v>352</v>
      </c>
      <c r="J22" s="9" t="s">
        <v>363</v>
      </c>
      <c r="K22" s="9" t="s">
        <v>362</v>
      </c>
      <c r="L22" s="9" t="s">
        <v>368</v>
      </c>
    </row>
    <row r="23" spans="1:12" ht="15" customHeight="1" x14ac:dyDescent="0.25">
      <c r="A23" s="1" t="s">
        <v>35</v>
      </c>
      <c r="B23" s="1" t="s">
        <v>92</v>
      </c>
      <c r="C23" s="1"/>
      <c r="D23" s="1" t="s">
        <v>281</v>
      </c>
      <c r="E23" s="1" t="s">
        <v>336</v>
      </c>
      <c r="F23" s="1" t="s">
        <v>120</v>
      </c>
      <c r="G23" s="7" t="s">
        <v>330</v>
      </c>
      <c r="I23" s="9" t="s">
        <v>352</v>
      </c>
      <c r="J23" s="9" t="s">
        <v>336</v>
      </c>
      <c r="K23" s="9" t="s">
        <v>362</v>
      </c>
      <c r="L23" s="9" t="s">
        <v>369</v>
      </c>
    </row>
    <row r="24" spans="1:12" ht="15.75" customHeight="1" x14ac:dyDescent="0.25">
      <c r="A24" s="1" t="s">
        <v>36</v>
      </c>
      <c r="B24" s="1" t="s">
        <v>92</v>
      </c>
      <c r="C24" s="1"/>
      <c r="D24" s="1" t="s">
        <v>10</v>
      </c>
      <c r="E24" s="1" t="s">
        <v>332</v>
      </c>
      <c r="F24" s="1" t="s">
        <v>308</v>
      </c>
      <c r="G24" s="1" t="s">
        <v>333</v>
      </c>
      <c r="I24" s="9" t="s">
        <v>352</v>
      </c>
      <c r="J24" s="9" t="s">
        <v>330</v>
      </c>
      <c r="K24" s="9" t="s">
        <v>362</v>
      </c>
      <c r="L24" s="9" t="s">
        <v>370</v>
      </c>
    </row>
    <row r="25" spans="1:12" ht="15" customHeight="1" x14ac:dyDescent="0.25">
      <c r="A25" s="1" t="s">
        <v>37</v>
      </c>
      <c r="B25" s="1" t="s">
        <v>92</v>
      </c>
      <c r="C25" s="1"/>
      <c r="D25" s="1" t="s">
        <v>309</v>
      </c>
      <c r="E25" s="1" t="s">
        <v>333</v>
      </c>
      <c r="F25" s="1" t="s">
        <v>280</v>
      </c>
      <c r="G25" s="1" t="s">
        <v>337</v>
      </c>
      <c r="I25" s="9" t="s">
        <v>352</v>
      </c>
      <c r="J25" s="9" t="s">
        <v>331</v>
      </c>
      <c r="K25" s="9" t="s">
        <v>362</v>
      </c>
      <c r="L25" s="9" t="s">
        <v>371</v>
      </c>
    </row>
    <row r="26" spans="1:12" ht="15.75" customHeight="1" x14ac:dyDescent="0.25">
      <c r="A26" s="1" t="s">
        <v>38</v>
      </c>
      <c r="B26" s="1" t="s">
        <v>92</v>
      </c>
      <c r="C26" s="1"/>
      <c r="D26" s="1" t="s">
        <v>280</v>
      </c>
      <c r="E26" s="1" t="s">
        <v>337</v>
      </c>
      <c r="F26" s="1" t="s">
        <v>310</v>
      </c>
      <c r="G26" s="8"/>
      <c r="I26" s="11"/>
      <c r="J26" s="11"/>
      <c r="K26" s="11"/>
      <c r="L26" s="11"/>
    </row>
    <row r="27" spans="1:12" ht="15" customHeight="1" x14ac:dyDescent="0.25">
      <c r="A27" s="1" t="s">
        <v>39</v>
      </c>
      <c r="B27" s="1" t="s">
        <v>312</v>
      </c>
      <c r="C27" s="1"/>
      <c r="D27" s="1" t="s">
        <v>311</v>
      </c>
      <c r="E27" s="8"/>
      <c r="F27" s="1" t="s">
        <v>282</v>
      </c>
      <c r="G27" s="1" t="s">
        <v>336</v>
      </c>
      <c r="I27" s="11"/>
      <c r="J27" s="11"/>
      <c r="K27" s="11"/>
      <c r="L27" s="11"/>
    </row>
    <row r="28" spans="1:12" ht="15.75" customHeight="1" x14ac:dyDescent="0.25">
      <c r="A28" s="1" t="s">
        <v>40</v>
      </c>
      <c r="B28" s="1" t="s">
        <v>312</v>
      </c>
      <c r="C28" s="1"/>
      <c r="D28" s="1" t="s">
        <v>282</v>
      </c>
      <c r="E28" s="1" t="s">
        <v>336</v>
      </c>
      <c r="F28" s="1" t="s">
        <v>251</v>
      </c>
      <c r="G28" s="1" t="s">
        <v>331</v>
      </c>
      <c r="I28" s="11"/>
      <c r="J28" s="11"/>
      <c r="K28" s="11"/>
      <c r="L28" s="11"/>
    </row>
    <row r="29" spans="1:12" ht="15" customHeight="1" x14ac:dyDescent="0.25">
      <c r="A29" s="1" t="s">
        <v>41</v>
      </c>
      <c r="B29" s="1" t="s">
        <v>312</v>
      </c>
      <c r="C29" s="1"/>
      <c r="D29" s="1" t="s">
        <v>252</v>
      </c>
      <c r="E29" s="1" t="s">
        <v>331</v>
      </c>
      <c r="F29" s="1" t="s">
        <v>121</v>
      </c>
      <c r="G29" s="8"/>
      <c r="I29" s="11"/>
      <c r="J29" s="11"/>
      <c r="K29" s="11"/>
      <c r="L29" s="11"/>
    </row>
    <row r="30" spans="1:12" ht="15.75" customHeight="1" x14ac:dyDescent="0.25">
      <c r="A30" s="1" t="s">
        <v>42</v>
      </c>
      <c r="B30" s="1" t="s">
        <v>93</v>
      </c>
      <c r="C30" s="1"/>
      <c r="D30" s="1" t="s">
        <v>119</v>
      </c>
      <c r="E30" s="1" t="s">
        <v>330</v>
      </c>
      <c r="F30" s="1" t="s">
        <v>11</v>
      </c>
      <c r="G30" s="1" t="s">
        <v>332</v>
      </c>
      <c r="I30" s="11"/>
      <c r="J30" s="11"/>
      <c r="K30" s="11"/>
      <c r="L30" s="11"/>
    </row>
    <row r="31" spans="1:12" ht="15" customHeight="1" x14ac:dyDescent="0.25">
      <c r="A31" s="1" t="s">
        <v>43</v>
      </c>
      <c r="B31" s="1" t="s">
        <v>93</v>
      </c>
      <c r="C31" s="1"/>
      <c r="D31" s="1" t="s">
        <v>313</v>
      </c>
      <c r="E31" s="1" t="s">
        <v>332</v>
      </c>
      <c r="F31" s="1" t="s">
        <v>334</v>
      </c>
      <c r="G31" s="8"/>
      <c r="I31" s="66"/>
      <c r="J31" s="66"/>
      <c r="K31" s="66"/>
      <c r="L31" s="66"/>
    </row>
    <row r="32" spans="1:12" ht="15.75" customHeight="1" x14ac:dyDescent="0.25">
      <c r="A32" s="1" t="s">
        <v>44</v>
      </c>
      <c r="B32" s="1" t="s">
        <v>93</v>
      </c>
      <c r="C32" s="1"/>
      <c r="D32" s="1" t="s">
        <v>313</v>
      </c>
      <c r="E32" s="1" t="s">
        <v>332</v>
      </c>
      <c r="F32" s="1" t="s">
        <v>314</v>
      </c>
      <c r="G32" s="7" t="s">
        <v>330</v>
      </c>
      <c r="I32" s="66"/>
      <c r="J32" s="66"/>
      <c r="K32" s="66"/>
      <c r="L32" s="66"/>
    </row>
    <row r="33" spans="1:12" ht="15" customHeight="1" x14ac:dyDescent="0.25">
      <c r="A33" s="1" t="s">
        <v>45</v>
      </c>
      <c r="B33" s="1" t="s">
        <v>315</v>
      </c>
      <c r="C33" s="1"/>
      <c r="D33" s="1" t="s">
        <v>316</v>
      </c>
      <c r="E33" s="8"/>
      <c r="F33" s="1" t="s">
        <v>122</v>
      </c>
      <c r="G33" s="8"/>
      <c r="I33" s="66"/>
      <c r="J33" s="66"/>
      <c r="K33" s="66"/>
      <c r="L33" s="66"/>
    </row>
    <row r="34" spans="1:12" ht="15.75" customHeight="1" x14ac:dyDescent="0.25">
      <c r="A34" s="1" t="s">
        <v>46</v>
      </c>
      <c r="B34" s="1" t="s">
        <v>211</v>
      </c>
      <c r="C34" s="1"/>
      <c r="D34" s="1" t="s">
        <v>208</v>
      </c>
      <c r="E34" s="1" t="s">
        <v>330</v>
      </c>
      <c r="F34" s="1" t="s">
        <v>279</v>
      </c>
      <c r="G34" s="7" t="s">
        <v>330</v>
      </c>
      <c r="I34" s="66"/>
      <c r="J34" s="66"/>
      <c r="K34" s="66"/>
      <c r="L34" s="66"/>
    </row>
    <row r="35" spans="1:12" ht="15" customHeight="1" x14ac:dyDescent="0.25">
      <c r="A35" s="1" t="s">
        <v>47</v>
      </c>
      <c r="B35" s="1" t="s">
        <v>211</v>
      </c>
      <c r="C35" s="1"/>
      <c r="D35" s="1" t="s">
        <v>279</v>
      </c>
      <c r="E35" s="7" t="s">
        <v>330</v>
      </c>
      <c r="F35" s="1" t="s">
        <v>175</v>
      </c>
      <c r="G35" s="9" t="s">
        <v>335</v>
      </c>
    </row>
    <row r="36" spans="1:12" ht="15.75" customHeight="1" x14ac:dyDescent="0.25">
      <c r="A36" s="1" t="s">
        <v>48</v>
      </c>
      <c r="B36" s="1" t="s">
        <v>212</v>
      </c>
      <c r="C36" s="1"/>
      <c r="D36" s="1" t="s">
        <v>210</v>
      </c>
      <c r="E36" s="1" t="s">
        <v>330</v>
      </c>
      <c r="F36" s="1" t="s">
        <v>317</v>
      </c>
      <c r="G36" s="9" t="s">
        <v>335</v>
      </c>
    </row>
    <row r="38" spans="1:12" x14ac:dyDescent="0.25">
      <c r="A38" s="31"/>
      <c r="B38" s="31"/>
      <c r="C38" s="31"/>
      <c r="D38" s="31"/>
      <c r="E38" s="31"/>
      <c r="F38" s="31"/>
      <c r="G38" s="31"/>
      <c r="H38" s="31"/>
    </row>
    <row r="39" spans="1:12" x14ac:dyDescent="0.25">
      <c r="A39" s="31"/>
      <c r="B39" s="31"/>
      <c r="C39" s="31"/>
      <c r="D39" s="31"/>
      <c r="E39" s="31"/>
      <c r="F39" s="31"/>
      <c r="G39" s="31"/>
      <c r="H39" s="31"/>
    </row>
    <row r="40" spans="1:12" x14ac:dyDescent="0.25">
      <c r="A40" s="31"/>
      <c r="B40" s="31"/>
      <c r="C40" s="31"/>
      <c r="D40" s="31"/>
      <c r="E40" s="31"/>
      <c r="F40" s="31"/>
      <c r="G40" s="31"/>
      <c r="H40" s="31"/>
    </row>
    <row r="41" spans="1:12" x14ac:dyDescent="0.25">
      <c r="A41" s="31"/>
      <c r="B41" s="31"/>
      <c r="C41" s="31"/>
      <c r="D41" s="31"/>
      <c r="E41" s="31"/>
      <c r="F41" s="31"/>
      <c r="G41" s="32"/>
      <c r="H41" s="31"/>
    </row>
    <row r="42" spans="1:12" x14ac:dyDescent="0.25">
      <c r="A42" s="31"/>
      <c r="B42" s="31"/>
      <c r="C42" s="31"/>
      <c r="D42" s="31"/>
      <c r="E42" s="31"/>
      <c r="F42" s="31"/>
      <c r="G42" s="31"/>
      <c r="H42" s="31"/>
    </row>
    <row r="43" spans="1:12" x14ac:dyDescent="0.25">
      <c r="A43" s="31"/>
      <c r="B43" s="31"/>
      <c r="C43" s="31"/>
      <c r="D43" s="31"/>
      <c r="E43" s="31"/>
      <c r="F43" s="31"/>
      <c r="G43" s="31"/>
      <c r="H43" s="31"/>
    </row>
    <row r="44" spans="1:12" x14ac:dyDescent="0.25">
      <c r="A44" s="31"/>
      <c r="B44" s="31"/>
      <c r="C44" s="31"/>
      <c r="D44" s="31"/>
      <c r="E44" s="31"/>
      <c r="F44" s="31"/>
      <c r="G44" s="31"/>
      <c r="H44" s="31"/>
    </row>
    <row r="45" spans="1:12" x14ac:dyDescent="0.25">
      <c r="A45" s="31"/>
      <c r="B45" s="31"/>
      <c r="C45" s="31"/>
      <c r="D45" s="31"/>
      <c r="E45" s="31"/>
      <c r="F45" s="31"/>
      <c r="G45" s="31"/>
      <c r="H45" s="31"/>
    </row>
    <row r="46" spans="1:12" x14ac:dyDescent="0.25">
      <c r="A46" s="31"/>
      <c r="B46" s="31"/>
      <c r="C46" s="31"/>
      <c r="D46" s="31"/>
      <c r="E46" s="31"/>
      <c r="F46" s="31"/>
      <c r="G46" s="31"/>
      <c r="H46" s="31"/>
    </row>
    <row r="47" spans="1:12" x14ac:dyDescent="0.25">
      <c r="A47" s="31"/>
      <c r="B47" s="31"/>
      <c r="C47" s="31"/>
      <c r="D47" s="31"/>
      <c r="E47" s="31"/>
      <c r="F47" s="31"/>
      <c r="G47" s="31"/>
      <c r="H47" s="31"/>
    </row>
    <row r="48" spans="1:12" x14ac:dyDescent="0.25">
      <c r="A48" s="31"/>
      <c r="B48" s="31"/>
      <c r="C48" s="31"/>
      <c r="D48" s="31"/>
      <c r="E48" s="31"/>
      <c r="F48" s="31"/>
      <c r="G48" s="31"/>
      <c r="H48" s="31"/>
    </row>
    <row r="49" spans="1:8" x14ac:dyDescent="0.25">
      <c r="A49" s="31"/>
      <c r="B49" s="31"/>
      <c r="C49" s="31"/>
      <c r="D49" s="31"/>
      <c r="E49" s="31"/>
      <c r="F49" s="31"/>
      <c r="G49" s="31"/>
      <c r="H49" s="31"/>
    </row>
    <row r="50" spans="1:8" x14ac:dyDescent="0.25">
      <c r="A50" s="31"/>
      <c r="B50" s="31"/>
      <c r="C50" s="31"/>
      <c r="D50" s="31"/>
      <c r="E50" s="31"/>
      <c r="F50" s="31"/>
      <c r="G50" s="31"/>
      <c r="H50" s="31"/>
    </row>
  </sheetData>
  <pageMargins left="0.7" right="0.7" top="0.5" bottom="0.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54B72-423A-4D19-B18C-B9477CC559AD}">
  <dimension ref="A1:S62"/>
  <sheetViews>
    <sheetView topLeftCell="C1" workbookViewId="0">
      <selection activeCell="L10" sqref="L10"/>
    </sheetView>
  </sheetViews>
  <sheetFormatPr defaultRowHeight="15" x14ac:dyDescent="0.25"/>
  <cols>
    <col min="1" max="1" width="9.140625" style="18"/>
    <col min="2" max="2" width="23.42578125" customWidth="1"/>
    <col min="3" max="3" width="18.28515625" customWidth="1"/>
    <col min="4" max="4" width="16.140625" customWidth="1"/>
    <col min="5" max="5" width="13.42578125" customWidth="1"/>
    <col min="6" max="6" width="10.85546875" hidden="1" customWidth="1"/>
    <col min="7" max="7" width="19" customWidth="1"/>
    <col min="8" max="14" width="4.85546875" customWidth="1"/>
    <col min="16" max="16" width="11.42578125" customWidth="1"/>
    <col min="17" max="17" width="14.140625" customWidth="1"/>
    <col min="18" max="18" width="21.7109375" customWidth="1"/>
  </cols>
  <sheetData>
    <row r="1" spans="1:19" x14ac:dyDescent="0.25">
      <c r="A1" s="17" t="s">
        <v>379</v>
      </c>
      <c r="B1" s="2" t="s">
        <v>381</v>
      </c>
      <c r="C1" s="2" t="s">
        <v>382</v>
      </c>
      <c r="D1" s="20" t="s">
        <v>421</v>
      </c>
      <c r="E1" s="20" t="s">
        <v>380</v>
      </c>
      <c r="F1" s="2" t="s">
        <v>383</v>
      </c>
      <c r="G1" s="2" t="s">
        <v>384</v>
      </c>
    </row>
    <row r="2" spans="1:19" x14ac:dyDescent="0.25">
      <c r="A2" s="13">
        <v>1</v>
      </c>
      <c r="B2" s="1" t="s">
        <v>385</v>
      </c>
      <c r="C2" s="1" t="s">
        <v>387</v>
      </c>
      <c r="D2" s="19" t="s">
        <v>374</v>
      </c>
      <c r="E2" s="19" t="s">
        <v>330</v>
      </c>
      <c r="F2" s="1"/>
      <c r="G2" s="21" t="s">
        <v>433</v>
      </c>
    </row>
    <row r="3" spans="1:19" x14ac:dyDescent="0.25">
      <c r="A3" s="13">
        <f>A2+1</f>
        <v>2</v>
      </c>
      <c r="B3" s="1" t="s">
        <v>385</v>
      </c>
      <c r="C3" s="1" t="s">
        <v>388</v>
      </c>
      <c r="D3" s="19" t="s">
        <v>374</v>
      </c>
      <c r="E3" s="19" t="s">
        <v>330</v>
      </c>
      <c r="F3" s="1"/>
      <c r="G3" s="21" t="s">
        <v>433</v>
      </c>
    </row>
    <row r="4" spans="1:19" x14ac:dyDescent="0.25">
      <c r="A4" s="13">
        <f t="shared" ref="A4:A62" si="0">A3+1</f>
        <v>3</v>
      </c>
      <c r="B4" s="1" t="s">
        <v>386</v>
      </c>
      <c r="C4" s="1" t="s">
        <v>387</v>
      </c>
      <c r="D4" s="19" t="s">
        <v>374</v>
      </c>
      <c r="E4" s="19" t="s">
        <v>330</v>
      </c>
      <c r="F4" s="1"/>
      <c r="G4" s="21" t="s">
        <v>433</v>
      </c>
    </row>
    <row r="5" spans="1:19" x14ac:dyDescent="0.25">
      <c r="A5" s="13">
        <f t="shared" si="0"/>
        <v>4</v>
      </c>
      <c r="B5" s="1" t="s">
        <v>386</v>
      </c>
      <c r="C5" s="1" t="s">
        <v>388</v>
      </c>
      <c r="D5" s="19" t="s">
        <v>374</v>
      </c>
      <c r="E5" s="19" t="s">
        <v>330</v>
      </c>
      <c r="F5" s="1"/>
      <c r="G5" s="21" t="s">
        <v>433</v>
      </c>
    </row>
    <row r="6" spans="1:19" x14ac:dyDescent="0.25">
      <c r="A6" s="13">
        <f t="shared" si="0"/>
        <v>5</v>
      </c>
      <c r="B6" s="1" t="s">
        <v>422</v>
      </c>
      <c r="C6" s="1" t="s">
        <v>389</v>
      </c>
      <c r="D6" s="19" t="s">
        <v>374</v>
      </c>
      <c r="E6" s="19" t="s">
        <v>330</v>
      </c>
      <c r="F6" s="1"/>
      <c r="G6" s="21" t="s">
        <v>433</v>
      </c>
      <c r="O6" s="11"/>
      <c r="P6" s="11"/>
      <c r="Q6" s="11" t="s">
        <v>372</v>
      </c>
      <c r="R6" s="11"/>
    </row>
    <row r="7" spans="1:19" x14ac:dyDescent="0.25">
      <c r="A7" s="13">
        <f t="shared" si="0"/>
        <v>6</v>
      </c>
      <c r="B7" s="1" t="s">
        <v>422</v>
      </c>
      <c r="C7" s="1" t="s">
        <v>390</v>
      </c>
      <c r="D7" s="19" t="s">
        <v>374</v>
      </c>
      <c r="E7" s="19" t="s">
        <v>330</v>
      </c>
      <c r="F7" s="1"/>
      <c r="G7" s="21" t="s">
        <v>433</v>
      </c>
      <c r="O7" s="12" t="s">
        <v>360</v>
      </c>
      <c r="P7" s="12" t="s">
        <v>361</v>
      </c>
      <c r="Q7" s="2" t="s">
        <v>76</v>
      </c>
      <c r="R7" s="2" t="s">
        <v>77</v>
      </c>
      <c r="S7" s="2" t="s">
        <v>436</v>
      </c>
    </row>
    <row r="8" spans="1:19" x14ac:dyDescent="0.25">
      <c r="A8" s="13">
        <f t="shared" si="0"/>
        <v>7</v>
      </c>
      <c r="B8" s="1" t="s">
        <v>429</v>
      </c>
      <c r="C8" s="1" t="s">
        <v>391</v>
      </c>
      <c r="D8" s="19" t="s">
        <v>374</v>
      </c>
      <c r="E8" s="19" t="s">
        <v>331</v>
      </c>
      <c r="F8" s="1"/>
      <c r="G8" s="22" t="s">
        <v>434</v>
      </c>
      <c r="O8" s="16" t="s">
        <v>374</v>
      </c>
      <c r="P8" s="16" t="s">
        <v>330</v>
      </c>
      <c r="Q8" s="16" t="s">
        <v>362</v>
      </c>
      <c r="R8" s="21" t="s">
        <v>433</v>
      </c>
      <c r="S8" s="1">
        <v>14</v>
      </c>
    </row>
    <row r="9" spans="1:19" x14ac:dyDescent="0.25">
      <c r="A9" s="13">
        <f t="shared" si="0"/>
        <v>8</v>
      </c>
      <c r="B9" s="1" t="s">
        <v>429</v>
      </c>
      <c r="C9" s="1" t="s">
        <v>392</v>
      </c>
      <c r="D9" s="19" t="s">
        <v>374</v>
      </c>
      <c r="E9" s="19" t="s">
        <v>331</v>
      </c>
      <c r="F9" s="1"/>
      <c r="G9" s="22" t="s">
        <v>434</v>
      </c>
      <c r="O9" s="16" t="s">
        <v>374</v>
      </c>
      <c r="P9" s="16" t="s">
        <v>331</v>
      </c>
      <c r="Q9" s="16" t="s">
        <v>362</v>
      </c>
      <c r="R9" s="22" t="s">
        <v>434</v>
      </c>
      <c r="S9" s="1">
        <v>6</v>
      </c>
    </row>
    <row r="10" spans="1:19" x14ac:dyDescent="0.25">
      <c r="A10" s="13">
        <f t="shared" si="0"/>
        <v>9</v>
      </c>
      <c r="B10" s="1" t="s">
        <v>82</v>
      </c>
      <c r="C10" s="1" t="s">
        <v>393</v>
      </c>
      <c r="D10" s="19" t="s">
        <v>374</v>
      </c>
      <c r="E10" s="19" t="s">
        <v>330</v>
      </c>
      <c r="F10" s="1"/>
      <c r="G10" s="21" t="s">
        <v>433</v>
      </c>
      <c r="O10" s="16" t="s">
        <v>350</v>
      </c>
      <c r="P10" s="16" t="s">
        <v>330</v>
      </c>
      <c r="Q10" s="16" t="s">
        <v>362</v>
      </c>
      <c r="R10" s="30" t="s">
        <v>364</v>
      </c>
      <c r="S10" s="1">
        <v>4</v>
      </c>
    </row>
    <row r="11" spans="1:19" x14ac:dyDescent="0.25">
      <c r="A11" s="13">
        <f t="shared" si="0"/>
        <v>10</v>
      </c>
      <c r="B11" s="1" t="s">
        <v>82</v>
      </c>
      <c r="C11" s="1" t="s">
        <v>394</v>
      </c>
      <c r="D11" s="19" t="s">
        <v>374</v>
      </c>
      <c r="E11" s="19" t="s">
        <v>330</v>
      </c>
      <c r="F11" s="1"/>
      <c r="G11" s="21" t="s">
        <v>433</v>
      </c>
      <c r="O11" s="16" t="s">
        <v>350</v>
      </c>
      <c r="P11" s="16" t="s">
        <v>435</v>
      </c>
      <c r="Q11" s="16" t="s">
        <v>362</v>
      </c>
      <c r="R11" s="29" t="s">
        <v>365</v>
      </c>
      <c r="S11" s="1">
        <v>2</v>
      </c>
    </row>
    <row r="12" spans="1:19" x14ac:dyDescent="0.25">
      <c r="A12" s="13">
        <f t="shared" si="0"/>
        <v>11</v>
      </c>
      <c r="B12" s="1" t="s">
        <v>295</v>
      </c>
      <c r="C12" s="1" t="s">
        <v>395</v>
      </c>
      <c r="D12" s="19" t="s">
        <v>352</v>
      </c>
      <c r="E12" s="19" t="s">
        <v>330</v>
      </c>
      <c r="F12" s="1"/>
      <c r="G12" s="24" t="s">
        <v>370</v>
      </c>
      <c r="O12" s="16" t="s">
        <v>351</v>
      </c>
      <c r="P12" s="16" t="s">
        <v>336</v>
      </c>
      <c r="Q12" s="16" t="s">
        <v>362</v>
      </c>
      <c r="R12" s="27" t="s">
        <v>366</v>
      </c>
      <c r="S12" s="1">
        <v>2</v>
      </c>
    </row>
    <row r="13" spans="1:19" x14ac:dyDescent="0.25">
      <c r="A13" s="13">
        <f t="shared" si="0"/>
        <v>12</v>
      </c>
      <c r="B13" s="1" t="s">
        <v>295</v>
      </c>
      <c r="C13" s="1" t="s">
        <v>396</v>
      </c>
      <c r="D13" s="19" t="s">
        <v>374</v>
      </c>
      <c r="E13" s="19" t="s">
        <v>330</v>
      </c>
      <c r="F13" s="1"/>
      <c r="G13" s="21" t="s">
        <v>433</v>
      </c>
      <c r="O13" s="16" t="s">
        <v>351</v>
      </c>
      <c r="P13" s="16" t="s">
        <v>331</v>
      </c>
      <c r="Q13" s="16" t="s">
        <v>362</v>
      </c>
      <c r="R13" s="28" t="s">
        <v>367</v>
      </c>
      <c r="S13" s="1">
        <v>2</v>
      </c>
    </row>
    <row r="14" spans="1:19" x14ac:dyDescent="0.25">
      <c r="A14" s="13">
        <f t="shared" si="0"/>
        <v>13</v>
      </c>
      <c r="B14" s="1" t="s">
        <v>295</v>
      </c>
      <c r="C14" s="1" t="s">
        <v>397</v>
      </c>
      <c r="D14" s="19" t="s">
        <v>352</v>
      </c>
      <c r="E14" s="19" t="s">
        <v>330</v>
      </c>
      <c r="F14" s="1"/>
      <c r="G14" s="24" t="s">
        <v>370</v>
      </c>
      <c r="O14" s="16" t="s">
        <v>352</v>
      </c>
      <c r="P14" s="16" t="s">
        <v>363</v>
      </c>
      <c r="Q14" s="16" t="s">
        <v>362</v>
      </c>
      <c r="R14" s="26" t="s">
        <v>368</v>
      </c>
      <c r="S14" s="1">
        <v>6</v>
      </c>
    </row>
    <row r="15" spans="1:19" x14ac:dyDescent="0.25">
      <c r="A15" s="13">
        <f t="shared" si="0"/>
        <v>14</v>
      </c>
      <c r="B15" s="1" t="s">
        <v>295</v>
      </c>
      <c r="C15" s="1" t="s">
        <v>398</v>
      </c>
      <c r="D15" s="19" t="s">
        <v>350</v>
      </c>
      <c r="E15" s="19" t="s">
        <v>330</v>
      </c>
      <c r="F15" s="1"/>
      <c r="G15" s="30" t="s">
        <v>364</v>
      </c>
      <c r="O15" s="16" t="s">
        <v>352</v>
      </c>
      <c r="P15" s="16" t="s">
        <v>336</v>
      </c>
      <c r="Q15" s="16" t="s">
        <v>362</v>
      </c>
      <c r="R15" s="23" t="s">
        <v>369</v>
      </c>
      <c r="S15" s="1">
        <v>8</v>
      </c>
    </row>
    <row r="16" spans="1:19" x14ac:dyDescent="0.25">
      <c r="A16" s="13">
        <f t="shared" si="0"/>
        <v>15</v>
      </c>
      <c r="B16" s="1" t="s">
        <v>295</v>
      </c>
      <c r="C16" s="1" t="s">
        <v>399</v>
      </c>
      <c r="D16" s="19" t="s">
        <v>352</v>
      </c>
      <c r="E16" s="19" t="s">
        <v>330</v>
      </c>
      <c r="F16" s="1"/>
      <c r="G16" s="24" t="s">
        <v>370</v>
      </c>
      <c r="O16" s="16" t="s">
        <v>352</v>
      </c>
      <c r="P16" s="16" t="s">
        <v>330</v>
      </c>
      <c r="Q16" s="16" t="s">
        <v>362</v>
      </c>
      <c r="R16" s="24" t="s">
        <v>370</v>
      </c>
      <c r="S16" s="1">
        <v>10</v>
      </c>
    </row>
    <row r="17" spans="1:19" x14ac:dyDescent="0.25">
      <c r="A17" s="13">
        <f t="shared" si="0"/>
        <v>16</v>
      </c>
      <c r="B17" s="1" t="s">
        <v>295</v>
      </c>
      <c r="C17" s="1" t="s">
        <v>400</v>
      </c>
      <c r="D17" s="19" t="s">
        <v>374</v>
      </c>
      <c r="E17" s="19" t="s">
        <v>330</v>
      </c>
      <c r="F17" s="1"/>
      <c r="G17" s="21" t="s">
        <v>433</v>
      </c>
      <c r="O17" s="16" t="s">
        <v>352</v>
      </c>
      <c r="P17" s="16" t="s">
        <v>331</v>
      </c>
      <c r="Q17" s="16" t="s">
        <v>362</v>
      </c>
      <c r="R17" s="25" t="s">
        <v>371</v>
      </c>
      <c r="S17" s="1">
        <v>4</v>
      </c>
    </row>
    <row r="18" spans="1:19" x14ac:dyDescent="0.25">
      <c r="A18" s="13">
        <f t="shared" si="0"/>
        <v>17</v>
      </c>
      <c r="B18" s="1" t="s">
        <v>295</v>
      </c>
      <c r="C18" s="1" t="s">
        <v>401</v>
      </c>
      <c r="D18" s="19" t="s">
        <v>352</v>
      </c>
      <c r="E18" s="19" t="s">
        <v>330</v>
      </c>
      <c r="F18" s="1"/>
      <c r="G18" s="24" t="s">
        <v>370</v>
      </c>
      <c r="S18">
        <f>SUM(S8:S17)</f>
        <v>58</v>
      </c>
    </row>
    <row r="19" spans="1:19" x14ac:dyDescent="0.25">
      <c r="A19" s="13">
        <f t="shared" si="0"/>
        <v>18</v>
      </c>
      <c r="B19" s="1" t="s">
        <v>295</v>
      </c>
      <c r="C19" s="1" t="s">
        <v>402</v>
      </c>
      <c r="D19" s="19" t="s">
        <v>350</v>
      </c>
      <c r="E19" s="19" t="s">
        <v>330</v>
      </c>
      <c r="F19" s="1"/>
      <c r="G19" s="30" t="s">
        <v>364</v>
      </c>
    </row>
    <row r="20" spans="1:19" x14ac:dyDescent="0.25">
      <c r="A20" s="13">
        <f t="shared" si="0"/>
        <v>19</v>
      </c>
      <c r="B20" s="1" t="s">
        <v>425</v>
      </c>
      <c r="C20" s="1" t="s">
        <v>389</v>
      </c>
      <c r="D20" s="19" t="s">
        <v>352</v>
      </c>
      <c r="E20" s="19" t="s">
        <v>336</v>
      </c>
      <c r="F20" s="1"/>
      <c r="G20" s="23" t="s">
        <v>369</v>
      </c>
    </row>
    <row r="21" spans="1:19" x14ac:dyDescent="0.25">
      <c r="A21" s="13">
        <f t="shared" si="0"/>
        <v>20</v>
      </c>
      <c r="B21" s="1" t="s">
        <v>425</v>
      </c>
      <c r="C21" s="1" t="s">
        <v>390</v>
      </c>
      <c r="D21" s="19" t="s">
        <v>352</v>
      </c>
      <c r="E21" s="19" t="s">
        <v>336</v>
      </c>
      <c r="F21" s="1"/>
      <c r="G21" s="23" t="s">
        <v>369</v>
      </c>
    </row>
    <row r="22" spans="1:19" x14ac:dyDescent="0.25">
      <c r="A22" s="13">
        <f t="shared" si="0"/>
        <v>21</v>
      </c>
      <c r="B22" s="1" t="s">
        <v>423</v>
      </c>
      <c r="C22" s="1" t="s">
        <v>389</v>
      </c>
      <c r="D22" s="19" t="s">
        <v>374</v>
      </c>
      <c r="E22" s="19" t="s">
        <v>330</v>
      </c>
      <c r="F22" s="1"/>
      <c r="G22" s="21" t="s">
        <v>433</v>
      </c>
    </row>
    <row r="23" spans="1:19" x14ac:dyDescent="0.25">
      <c r="A23" s="13">
        <f t="shared" si="0"/>
        <v>22</v>
      </c>
      <c r="B23" s="1" t="s">
        <v>423</v>
      </c>
      <c r="C23" s="1" t="s">
        <v>390</v>
      </c>
      <c r="D23" s="19" t="s">
        <v>374</v>
      </c>
      <c r="E23" s="19" t="s">
        <v>330</v>
      </c>
      <c r="F23" s="1"/>
      <c r="G23" s="21" t="s">
        <v>433</v>
      </c>
    </row>
    <row r="24" spans="1:19" x14ac:dyDescent="0.25">
      <c r="A24" s="13">
        <f t="shared" si="0"/>
        <v>23</v>
      </c>
      <c r="B24" s="1" t="s">
        <v>424</v>
      </c>
      <c r="C24" s="1" t="s">
        <v>389</v>
      </c>
      <c r="D24" s="19" t="s">
        <v>350</v>
      </c>
      <c r="E24" s="19" t="s">
        <v>330</v>
      </c>
      <c r="F24" s="1"/>
      <c r="G24" s="30" t="s">
        <v>364</v>
      </c>
    </row>
    <row r="25" spans="1:19" x14ac:dyDescent="0.25">
      <c r="A25" s="13">
        <f t="shared" si="0"/>
        <v>24</v>
      </c>
      <c r="B25" s="1" t="s">
        <v>424</v>
      </c>
      <c r="C25" s="1" t="s">
        <v>390</v>
      </c>
      <c r="D25" s="19" t="s">
        <v>350</v>
      </c>
      <c r="E25" s="19" t="s">
        <v>330</v>
      </c>
      <c r="F25" s="1"/>
      <c r="G25" s="30" t="s">
        <v>364</v>
      </c>
    </row>
    <row r="26" spans="1:19" x14ac:dyDescent="0.25">
      <c r="A26" s="13">
        <f t="shared" si="0"/>
        <v>25</v>
      </c>
      <c r="B26" s="1" t="s">
        <v>403</v>
      </c>
      <c r="C26" s="1" t="s">
        <v>404</v>
      </c>
      <c r="D26" s="19" t="s">
        <v>352</v>
      </c>
      <c r="E26" s="19" t="s">
        <v>331</v>
      </c>
      <c r="F26" s="1"/>
      <c r="G26" s="25" t="s">
        <v>371</v>
      </c>
    </row>
    <row r="27" spans="1:19" x14ac:dyDescent="0.25">
      <c r="A27" s="13">
        <f t="shared" si="0"/>
        <v>26</v>
      </c>
      <c r="B27" s="1" t="s">
        <v>403</v>
      </c>
      <c r="C27" s="1" t="s">
        <v>405</v>
      </c>
      <c r="D27" s="19" t="s">
        <v>352</v>
      </c>
      <c r="E27" s="19" t="s">
        <v>331</v>
      </c>
      <c r="F27" s="1"/>
      <c r="G27" s="25" t="s">
        <v>371</v>
      </c>
    </row>
    <row r="28" spans="1:19" x14ac:dyDescent="0.25">
      <c r="A28" s="13">
        <f t="shared" si="0"/>
        <v>27</v>
      </c>
      <c r="B28" s="1" t="s">
        <v>406</v>
      </c>
      <c r="C28" s="1" t="s">
        <v>404</v>
      </c>
      <c r="D28" s="19" t="s">
        <v>374</v>
      </c>
      <c r="E28" s="19" t="s">
        <v>331</v>
      </c>
      <c r="F28" s="1"/>
      <c r="G28" s="22" t="s">
        <v>434</v>
      </c>
    </row>
    <row r="29" spans="1:19" x14ac:dyDescent="0.25">
      <c r="A29" s="13">
        <f t="shared" si="0"/>
        <v>28</v>
      </c>
      <c r="B29" s="1" t="s">
        <v>406</v>
      </c>
      <c r="C29" s="1" t="s">
        <v>405</v>
      </c>
      <c r="D29" s="19" t="s">
        <v>374</v>
      </c>
      <c r="E29" s="19" t="s">
        <v>331</v>
      </c>
      <c r="F29" s="1"/>
      <c r="G29" s="22" t="s">
        <v>434</v>
      </c>
    </row>
    <row r="30" spans="1:19" x14ac:dyDescent="0.25">
      <c r="A30" s="13">
        <f t="shared" si="0"/>
        <v>29</v>
      </c>
      <c r="B30" s="1" t="s">
        <v>407</v>
      </c>
      <c r="C30" s="1" t="s">
        <v>389</v>
      </c>
      <c r="D30" s="19" t="s">
        <v>352</v>
      </c>
      <c r="E30" s="19" t="s">
        <v>330</v>
      </c>
      <c r="F30" s="1"/>
      <c r="G30" s="24" t="s">
        <v>370</v>
      </c>
    </row>
    <row r="31" spans="1:19" x14ac:dyDescent="0.25">
      <c r="A31" s="13">
        <f t="shared" si="0"/>
        <v>30</v>
      </c>
      <c r="B31" s="1" t="s">
        <v>407</v>
      </c>
      <c r="C31" s="1" t="s">
        <v>390</v>
      </c>
      <c r="D31" s="19" t="s">
        <v>352</v>
      </c>
      <c r="E31" s="19" t="s">
        <v>330</v>
      </c>
      <c r="F31" s="1"/>
      <c r="G31" s="24" t="s">
        <v>370</v>
      </c>
    </row>
    <row r="32" spans="1:19" x14ac:dyDescent="0.25">
      <c r="A32" s="13">
        <f t="shared" si="0"/>
        <v>31</v>
      </c>
      <c r="B32" s="1" t="s">
        <v>408</v>
      </c>
      <c r="C32" s="1" t="s">
        <v>389</v>
      </c>
      <c r="D32" s="19" t="s">
        <v>374</v>
      </c>
      <c r="E32" s="19" t="s">
        <v>330</v>
      </c>
      <c r="F32" s="1"/>
      <c r="G32" s="21" t="s">
        <v>433</v>
      </c>
    </row>
    <row r="33" spans="1:7" x14ac:dyDescent="0.25">
      <c r="A33" s="13">
        <f t="shared" si="0"/>
        <v>32</v>
      </c>
      <c r="B33" s="1" t="s">
        <v>408</v>
      </c>
      <c r="C33" s="1" t="s">
        <v>390</v>
      </c>
      <c r="D33" s="19" t="s">
        <v>374</v>
      </c>
      <c r="E33" s="19" t="s">
        <v>330</v>
      </c>
      <c r="F33" s="1"/>
      <c r="G33" s="21" t="s">
        <v>433</v>
      </c>
    </row>
    <row r="34" spans="1:7" x14ac:dyDescent="0.25">
      <c r="A34" s="13">
        <f t="shared" si="0"/>
        <v>33</v>
      </c>
      <c r="B34" s="1" t="s">
        <v>430</v>
      </c>
      <c r="C34" s="1" t="s">
        <v>391</v>
      </c>
      <c r="D34" s="19" t="s">
        <v>352</v>
      </c>
      <c r="E34" s="19" t="s">
        <v>331</v>
      </c>
      <c r="F34" s="1"/>
      <c r="G34" s="25" t="s">
        <v>371</v>
      </c>
    </row>
    <row r="35" spans="1:7" x14ac:dyDescent="0.25">
      <c r="A35" s="17" t="s">
        <v>379</v>
      </c>
      <c r="B35" s="2" t="s">
        <v>381</v>
      </c>
      <c r="C35" s="2" t="s">
        <v>382</v>
      </c>
      <c r="D35" s="20" t="s">
        <v>421</v>
      </c>
      <c r="E35" s="20" t="s">
        <v>380</v>
      </c>
      <c r="F35" s="2" t="s">
        <v>383</v>
      </c>
      <c r="G35" s="2" t="s">
        <v>384</v>
      </c>
    </row>
    <row r="36" spans="1:7" x14ac:dyDescent="0.25">
      <c r="A36" s="13">
        <f>A34+1</f>
        <v>34</v>
      </c>
      <c r="B36" s="1" t="s">
        <v>430</v>
      </c>
      <c r="C36" s="1" t="s">
        <v>392</v>
      </c>
      <c r="D36" s="19" t="s">
        <v>352</v>
      </c>
      <c r="E36" s="19" t="s">
        <v>331</v>
      </c>
      <c r="F36" s="1"/>
      <c r="G36" s="25" t="s">
        <v>371</v>
      </c>
    </row>
    <row r="37" spans="1:7" x14ac:dyDescent="0.25">
      <c r="A37" s="13">
        <f t="shared" si="0"/>
        <v>35</v>
      </c>
      <c r="B37" s="1" t="s">
        <v>431</v>
      </c>
      <c r="C37" s="1" t="s">
        <v>391</v>
      </c>
      <c r="D37" s="19" t="s">
        <v>374</v>
      </c>
      <c r="E37" s="19" t="s">
        <v>331</v>
      </c>
      <c r="F37" s="1"/>
      <c r="G37" s="22" t="s">
        <v>434</v>
      </c>
    </row>
    <row r="38" spans="1:7" x14ac:dyDescent="0.25">
      <c r="A38" s="13">
        <f t="shared" si="0"/>
        <v>36</v>
      </c>
      <c r="B38" s="1" t="s">
        <v>431</v>
      </c>
      <c r="C38" s="1" t="s">
        <v>392</v>
      </c>
      <c r="D38" s="19" t="s">
        <v>374</v>
      </c>
      <c r="E38" s="19" t="s">
        <v>331</v>
      </c>
      <c r="F38" s="1"/>
      <c r="G38" s="22" t="s">
        <v>434</v>
      </c>
    </row>
    <row r="39" spans="1:7" x14ac:dyDescent="0.25">
      <c r="A39" s="13">
        <f t="shared" si="0"/>
        <v>37</v>
      </c>
      <c r="B39" s="1" t="s">
        <v>409</v>
      </c>
      <c r="C39" s="1" t="s">
        <v>389</v>
      </c>
      <c r="D39" s="19" t="s">
        <v>352</v>
      </c>
      <c r="E39" s="19" t="s">
        <v>330</v>
      </c>
      <c r="F39" s="1"/>
      <c r="G39" s="24" t="s">
        <v>370</v>
      </c>
    </row>
    <row r="40" spans="1:7" x14ac:dyDescent="0.25">
      <c r="A40" s="13">
        <f t="shared" si="0"/>
        <v>38</v>
      </c>
      <c r="B40" s="1" t="s">
        <v>409</v>
      </c>
      <c r="C40" s="1" t="s">
        <v>390</v>
      </c>
      <c r="D40" s="19" t="s">
        <v>352</v>
      </c>
      <c r="E40" s="19" t="s">
        <v>330</v>
      </c>
      <c r="F40" s="1"/>
      <c r="G40" s="24" t="s">
        <v>370</v>
      </c>
    </row>
    <row r="41" spans="1:7" x14ac:dyDescent="0.25">
      <c r="A41" s="13">
        <f t="shared" si="0"/>
        <v>39</v>
      </c>
      <c r="B41" s="1" t="s">
        <v>410</v>
      </c>
      <c r="C41" s="1" t="s">
        <v>412</v>
      </c>
      <c r="D41" s="19" t="s">
        <v>352</v>
      </c>
      <c r="E41" s="19" t="s">
        <v>332</v>
      </c>
      <c r="F41" s="1"/>
      <c r="G41" s="26" t="s">
        <v>368</v>
      </c>
    </row>
    <row r="42" spans="1:7" x14ac:dyDescent="0.25">
      <c r="A42" s="13">
        <f t="shared" si="0"/>
        <v>40</v>
      </c>
      <c r="B42" s="1" t="s">
        <v>410</v>
      </c>
      <c r="C42" s="1" t="s">
        <v>413</v>
      </c>
      <c r="D42" s="19" t="s">
        <v>352</v>
      </c>
      <c r="E42" s="19" t="s">
        <v>332</v>
      </c>
      <c r="F42" s="1"/>
      <c r="G42" s="26" t="s">
        <v>368</v>
      </c>
    </row>
    <row r="43" spans="1:7" x14ac:dyDescent="0.25">
      <c r="A43" s="13">
        <f t="shared" si="0"/>
        <v>41</v>
      </c>
      <c r="B43" s="1" t="s">
        <v>410</v>
      </c>
      <c r="C43" s="1" t="s">
        <v>414</v>
      </c>
      <c r="D43" s="19" t="s">
        <v>352</v>
      </c>
      <c r="E43" s="19" t="s">
        <v>332</v>
      </c>
      <c r="F43" s="1"/>
      <c r="G43" s="26" t="s">
        <v>368</v>
      </c>
    </row>
    <row r="44" spans="1:7" x14ac:dyDescent="0.25">
      <c r="A44" s="13">
        <f t="shared" si="0"/>
        <v>42</v>
      </c>
      <c r="B44" s="1" t="s">
        <v>411</v>
      </c>
      <c r="C44" s="1" t="s">
        <v>412</v>
      </c>
      <c r="D44" s="19" t="s">
        <v>352</v>
      </c>
      <c r="E44" s="19" t="s">
        <v>332</v>
      </c>
      <c r="F44" s="1"/>
      <c r="G44" s="26" t="s">
        <v>368</v>
      </c>
    </row>
    <row r="45" spans="1:7" x14ac:dyDescent="0.25">
      <c r="A45" s="13">
        <f t="shared" si="0"/>
        <v>43</v>
      </c>
      <c r="B45" s="1" t="s">
        <v>411</v>
      </c>
      <c r="C45" s="1" t="s">
        <v>413</v>
      </c>
      <c r="D45" s="19" t="s">
        <v>352</v>
      </c>
      <c r="E45" s="19" t="s">
        <v>332</v>
      </c>
      <c r="F45" s="1"/>
      <c r="G45" s="26" t="s">
        <v>368</v>
      </c>
    </row>
    <row r="46" spans="1:7" x14ac:dyDescent="0.25">
      <c r="A46" s="13">
        <f t="shared" si="0"/>
        <v>44</v>
      </c>
      <c r="B46" s="1" t="s">
        <v>411</v>
      </c>
      <c r="C46" s="1" t="s">
        <v>414</v>
      </c>
      <c r="D46" s="19" t="s">
        <v>352</v>
      </c>
      <c r="E46" s="19" t="s">
        <v>332</v>
      </c>
      <c r="F46" s="1"/>
      <c r="G46" s="26" t="s">
        <v>368</v>
      </c>
    </row>
    <row r="47" spans="1:7" x14ac:dyDescent="0.25">
      <c r="A47" s="13">
        <f t="shared" si="0"/>
        <v>45</v>
      </c>
      <c r="B47" s="1" t="s">
        <v>426</v>
      </c>
      <c r="C47" s="1" t="s">
        <v>389</v>
      </c>
      <c r="D47" s="19" t="s">
        <v>352</v>
      </c>
      <c r="E47" s="19" t="s">
        <v>336</v>
      </c>
      <c r="F47" s="1"/>
      <c r="G47" s="23" t="s">
        <v>369</v>
      </c>
    </row>
    <row r="48" spans="1:7" x14ac:dyDescent="0.25">
      <c r="A48" s="13">
        <f t="shared" si="0"/>
        <v>46</v>
      </c>
      <c r="B48" s="1" t="s">
        <v>426</v>
      </c>
      <c r="C48" s="1" t="s">
        <v>390</v>
      </c>
      <c r="D48" s="19" t="s">
        <v>352</v>
      </c>
      <c r="E48" s="19" t="s">
        <v>336</v>
      </c>
      <c r="F48" s="1"/>
      <c r="G48" s="23" t="s">
        <v>369</v>
      </c>
    </row>
    <row r="49" spans="1:7" x14ac:dyDescent="0.25">
      <c r="A49" s="13">
        <f t="shared" si="0"/>
        <v>47</v>
      </c>
      <c r="B49" s="1" t="s">
        <v>427</v>
      </c>
      <c r="C49" s="1" t="s">
        <v>389</v>
      </c>
      <c r="D49" s="19" t="s">
        <v>352</v>
      </c>
      <c r="E49" s="19"/>
      <c r="F49" s="1"/>
      <c r="G49" s="1" t="s">
        <v>253</v>
      </c>
    </row>
    <row r="50" spans="1:7" x14ac:dyDescent="0.25">
      <c r="A50" s="13">
        <f t="shared" si="0"/>
        <v>48</v>
      </c>
      <c r="B50" s="1" t="s">
        <v>427</v>
      </c>
      <c r="C50" s="1" t="s">
        <v>390</v>
      </c>
      <c r="D50" s="19" t="s">
        <v>352</v>
      </c>
      <c r="E50" s="19"/>
      <c r="F50" s="1"/>
      <c r="G50" s="1" t="s">
        <v>253</v>
      </c>
    </row>
    <row r="51" spans="1:7" x14ac:dyDescent="0.25">
      <c r="A51" s="13">
        <f t="shared" si="0"/>
        <v>49</v>
      </c>
      <c r="B51" s="1" t="s">
        <v>290</v>
      </c>
      <c r="C51" s="1" t="s">
        <v>392</v>
      </c>
      <c r="D51" s="19" t="s">
        <v>352</v>
      </c>
      <c r="E51" s="19" t="s">
        <v>336</v>
      </c>
      <c r="F51" s="1"/>
      <c r="G51" s="23" t="s">
        <v>369</v>
      </c>
    </row>
    <row r="52" spans="1:7" x14ac:dyDescent="0.25">
      <c r="A52" s="13">
        <f t="shared" si="0"/>
        <v>50</v>
      </c>
      <c r="B52" s="1" t="s">
        <v>290</v>
      </c>
      <c r="C52" s="1" t="s">
        <v>391</v>
      </c>
      <c r="D52" s="19" t="s">
        <v>352</v>
      </c>
      <c r="E52" s="19" t="s">
        <v>336</v>
      </c>
      <c r="F52" s="1"/>
      <c r="G52" s="23" t="s">
        <v>369</v>
      </c>
    </row>
    <row r="53" spans="1:7" x14ac:dyDescent="0.25">
      <c r="A53" s="13">
        <f t="shared" si="0"/>
        <v>51</v>
      </c>
      <c r="B53" s="1" t="s">
        <v>289</v>
      </c>
      <c r="C53" s="1" t="s">
        <v>392</v>
      </c>
      <c r="D53" s="19" t="s">
        <v>352</v>
      </c>
      <c r="E53" s="19" t="s">
        <v>336</v>
      </c>
      <c r="F53" s="1"/>
      <c r="G53" s="23" t="s">
        <v>369</v>
      </c>
    </row>
    <row r="54" spans="1:7" x14ac:dyDescent="0.25">
      <c r="A54" s="13">
        <f t="shared" si="0"/>
        <v>52</v>
      </c>
      <c r="B54" s="1" t="s">
        <v>289</v>
      </c>
      <c r="C54" s="1" t="s">
        <v>391</v>
      </c>
      <c r="D54" s="19" t="s">
        <v>352</v>
      </c>
      <c r="E54" s="19" t="s">
        <v>336</v>
      </c>
      <c r="F54" s="1"/>
      <c r="G54" s="23" t="s">
        <v>369</v>
      </c>
    </row>
    <row r="55" spans="1:7" x14ac:dyDescent="0.25">
      <c r="A55" s="13">
        <f t="shared" si="0"/>
        <v>53</v>
      </c>
      <c r="B55" s="1" t="s">
        <v>415</v>
      </c>
      <c r="C55" s="1" t="s">
        <v>416</v>
      </c>
      <c r="D55" s="19" t="s">
        <v>352</v>
      </c>
      <c r="E55" s="19" t="s">
        <v>330</v>
      </c>
      <c r="F55" s="1"/>
      <c r="G55" s="24" t="s">
        <v>370</v>
      </c>
    </row>
    <row r="56" spans="1:7" x14ac:dyDescent="0.25">
      <c r="A56" s="13">
        <f t="shared" si="0"/>
        <v>54</v>
      </c>
      <c r="B56" s="1" t="s">
        <v>415</v>
      </c>
      <c r="C56" s="1" t="s">
        <v>417</v>
      </c>
      <c r="D56" s="19" t="s">
        <v>352</v>
      </c>
      <c r="E56" s="19" t="s">
        <v>330</v>
      </c>
      <c r="F56" s="1"/>
      <c r="G56" s="24" t="s">
        <v>370</v>
      </c>
    </row>
    <row r="57" spans="1:7" x14ac:dyDescent="0.25">
      <c r="A57" s="13">
        <f t="shared" si="0"/>
        <v>55</v>
      </c>
      <c r="B57" s="1" t="s">
        <v>432</v>
      </c>
      <c r="C57" s="1" t="s">
        <v>392</v>
      </c>
      <c r="D57" s="19" t="s">
        <v>351</v>
      </c>
      <c r="E57" s="19" t="s">
        <v>331</v>
      </c>
      <c r="F57" s="1"/>
      <c r="G57" s="28" t="s">
        <v>367</v>
      </c>
    </row>
    <row r="58" spans="1:7" x14ac:dyDescent="0.25">
      <c r="A58" s="13">
        <f t="shared" si="0"/>
        <v>56</v>
      </c>
      <c r="B58" s="1" t="s">
        <v>432</v>
      </c>
      <c r="C58" s="1" t="s">
        <v>391</v>
      </c>
      <c r="D58" s="19" t="s">
        <v>351</v>
      </c>
      <c r="E58" s="19" t="s">
        <v>331</v>
      </c>
      <c r="F58" s="1"/>
      <c r="G58" s="28" t="s">
        <v>367</v>
      </c>
    </row>
    <row r="59" spans="1:7" x14ac:dyDescent="0.25">
      <c r="A59" s="13">
        <f t="shared" si="0"/>
        <v>57</v>
      </c>
      <c r="B59" s="1" t="s">
        <v>428</v>
      </c>
      <c r="C59" s="1" t="s">
        <v>390</v>
      </c>
      <c r="D59" s="19" t="s">
        <v>351</v>
      </c>
      <c r="E59" s="19" t="s">
        <v>336</v>
      </c>
      <c r="F59" s="1"/>
      <c r="G59" s="27" t="s">
        <v>366</v>
      </c>
    </row>
    <row r="60" spans="1:7" x14ac:dyDescent="0.25">
      <c r="A60" s="13">
        <f t="shared" si="0"/>
        <v>58</v>
      </c>
      <c r="B60" s="1" t="s">
        <v>428</v>
      </c>
      <c r="C60" s="1" t="s">
        <v>389</v>
      </c>
      <c r="D60" s="19" t="s">
        <v>351</v>
      </c>
      <c r="E60" s="19" t="s">
        <v>336</v>
      </c>
      <c r="F60" s="1"/>
      <c r="G60" s="27" t="s">
        <v>366</v>
      </c>
    </row>
    <row r="61" spans="1:7" x14ac:dyDescent="0.25">
      <c r="A61" s="13">
        <f t="shared" si="0"/>
        <v>59</v>
      </c>
      <c r="B61" s="1" t="s">
        <v>418</v>
      </c>
      <c r="C61" s="1" t="s">
        <v>419</v>
      </c>
      <c r="D61" s="19" t="s">
        <v>350</v>
      </c>
      <c r="E61" s="19" t="s">
        <v>335</v>
      </c>
      <c r="F61" s="1"/>
      <c r="G61" s="29" t="s">
        <v>365</v>
      </c>
    </row>
    <row r="62" spans="1:7" x14ac:dyDescent="0.25">
      <c r="A62" s="13">
        <f t="shared" si="0"/>
        <v>60</v>
      </c>
      <c r="B62" s="1" t="s">
        <v>418</v>
      </c>
      <c r="C62" s="1" t="s">
        <v>420</v>
      </c>
      <c r="D62" s="19" t="s">
        <v>350</v>
      </c>
      <c r="E62" s="19" t="s">
        <v>335</v>
      </c>
      <c r="F62" s="1"/>
      <c r="G62" s="29" t="s">
        <v>365</v>
      </c>
    </row>
  </sheetData>
  <pageMargins left="0.7" right="0.7" top="0.75" bottom="0.75" header="0.3" footer="0.3"/>
  <pageSetup fitToWidth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D6E43-41B7-4358-8306-328C749D1BAE}">
  <dimension ref="A5:C40"/>
  <sheetViews>
    <sheetView workbookViewId="0">
      <selection activeCell="D39" sqref="D39"/>
    </sheetView>
  </sheetViews>
  <sheetFormatPr defaultRowHeight="15" x14ac:dyDescent="0.25"/>
  <cols>
    <col min="1" max="1" width="18.42578125" style="11" customWidth="1"/>
    <col min="2" max="2" width="11.42578125" style="11" customWidth="1"/>
    <col min="3" max="3" width="10.42578125" style="11" customWidth="1"/>
    <col min="4" max="4" width="14.140625" customWidth="1"/>
  </cols>
  <sheetData>
    <row r="5" spans="1:3" x14ac:dyDescent="0.25">
      <c r="A5" s="12" t="s">
        <v>439</v>
      </c>
      <c r="B5" s="12" t="s">
        <v>440</v>
      </c>
      <c r="C5" s="12" t="s">
        <v>454</v>
      </c>
    </row>
    <row r="6" spans="1:3" x14ac:dyDescent="0.25">
      <c r="A6" s="9" t="s">
        <v>438</v>
      </c>
      <c r="B6" s="19">
        <v>4</v>
      </c>
      <c r="C6" s="19"/>
    </row>
    <row r="7" spans="1:3" x14ac:dyDescent="0.25">
      <c r="A7" s="9" t="s">
        <v>441</v>
      </c>
      <c r="B7" s="19">
        <v>4.5</v>
      </c>
      <c r="C7" s="19"/>
    </row>
    <row r="8" spans="1:3" x14ac:dyDescent="0.25">
      <c r="A8" s="9" t="s">
        <v>442</v>
      </c>
      <c r="B8" s="19">
        <v>5</v>
      </c>
      <c r="C8" s="19"/>
    </row>
    <row r="9" spans="1:3" x14ac:dyDescent="0.25">
      <c r="A9" s="34" t="s">
        <v>443</v>
      </c>
      <c r="B9" s="35">
        <v>5.5</v>
      </c>
      <c r="C9" s="19"/>
    </row>
    <row r="10" spans="1:3" x14ac:dyDescent="0.25">
      <c r="A10" s="34" t="s">
        <v>444</v>
      </c>
      <c r="B10" s="35">
        <v>6</v>
      </c>
      <c r="C10" s="19"/>
    </row>
    <row r="11" spans="1:3" x14ac:dyDescent="0.25">
      <c r="A11" s="34" t="s">
        <v>445</v>
      </c>
      <c r="B11" s="35">
        <v>7</v>
      </c>
      <c r="C11" s="19"/>
    </row>
    <row r="12" spans="1:3" x14ac:dyDescent="0.25">
      <c r="A12" s="34" t="s">
        <v>446</v>
      </c>
      <c r="B12" s="35">
        <v>8</v>
      </c>
      <c r="C12" s="19"/>
    </row>
    <row r="13" spans="1:3" x14ac:dyDescent="0.25">
      <c r="A13" s="34" t="s">
        <v>447</v>
      </c>
      <c r="B13" s="35">
        <v>9</v>
      </c>
      <c r="C13" s="19"/>
    </row>
    <row r="14" spans="1:3" x14ac:dyDescent="0.25">
      <c r="A14" s="34" t="s">
        <v>448</v>
      </c>
      <c r="B14" s="35">
        <v>10</v>
      </c>
      <c r="C14" s="19"/>
    </row>
    <row r="15" spans="1:3" x14ac:dyDescent="0.25">
      <c r="A15" s="34" t="s">
        <v>449</v>
      </c>
      <c r="B15" s="35">
        <v>11</v>
      </c>
      <c r="C15" s="19"/>
    </row>
    <row r="16" spans="1:3" x14ac:dyDescent="0.25">
      <c r="A16" s="34" t="s">
        <v>450</v>
      </c>
      <c r="B16" s="35">
        <v>12</v>
      </c>
      <c r="C16" s="19"/>
    </row>
    <row r="17" spans="1:3" x14ac:dyDescent="0.25">
      <c r="A17" s="34" t="s">
        <v>451</v>
      </c>
      <c r="B17" s="35">
        <v>13</v>
      </c>
      <c r="C17" s="19"/>
    </row>
    <row r="18" spans="1:3" x14ac:dyDescent="0.25">
      <c r="A18" s="9" t="s">
        <v>452</v>
      </c>
      <c r="B18" s="19">
        <v>14</v>
      </c>
      <c r="C18" s="19"/>
    </row>
    <row r="19" spans="1:3" x14ac:dyDescent="0.25">
      <c r="A19" s="9" t="s">
        <v>455</v>
      </c>
      <c r="B19" s="19">
        <v>15</v>
      </c>
      <c r="C19" s="19"/>
    </row>
    <row r="20" spans="1:3" x14ac:dyDescent="0.25">
      <c r="A20" s="34" t="s">
        <v>453</v>
      </c>
      <c r="B20" s="35"/>
      <c r="C20" s="35" t="s">
        <v>456</v>
      </c>
    </row>
    <row r="21" spans="1:3" x14ac:dyDescent="0.25">
      <c r="A21" s="34" t="s">
        <v>466</v>
      </c>
      <c r="B21" s="35"/>
      <c r="C21" s="35" t="s">
        <v>457</v>
      </c>
    </row>
    <row r="22" spans="1:3" x14ac:dyDescent="0.25">
      <c r="A22" s="34" t="s">
        <v>467</v>
      </c>
      <c r="B22" s="35"/>
      <c r="C22" s="35" t="s">
        <v>458</v>
      </c>
    </row>
    <row r="23" spans="1:3" x14ac:dyDescent="0.25">
      <c r="A23" s="34" t="s">
        <v>468</v>
      </c>
      <c r="B23" s="35"/>
      <c r="C23" s="35" t="s">
        <v>459</v>
      </c>
    </row>
    <row r="24" spans="1:3" x14ac:dyDescent="0.25">
      <c r="A24" s="34" t="s">
        <v>469</v>
      </c>
      <c r="B24" s="35"/>
      <c r="C24" s="35" t="s">
        <v>460</v>
      </c>
    </row>
    <row r="25" spans="1:3" x14ac:dyDescent="0.25">
      <c r="A25" s="9" t="s">
        <v>470</v>
      </c>
      <c r="B25" s="19"/>
      <c r="C25" s="19" t="s">
        <v>461</v>
      </c>
    </row>
    <row r="26" spans="1:3" x14ac:dyDescent="0.25">
      <c r="A26" s="34" t="s">
        <v>471</v>
      </c>
      <c r="B26" s="35"/>
      <c r="C26" s="35" t="s">
        <v>462</v>
      </c>
    </row>
    <row r="27" spans="1:3" x14ac:dyDescent="0.25">
      <c r="A27" s="34" t="s">
        <v>472</v>
      </c>
      <c r="B27" s="35"/>
      <c r="C27" s="35" t="s">
        <v>463</v>
      </c>
    </row>
    <row r="28" spans="1:3" x14ac:dyDescent="0.25">
      <c r="A28" s="34" t="s">
        <v>473</v>
      </c>
      <c r="B28" s="35"/>
      <c r="C28" s="35" t="s">
        <v>464</v>
      </c>
    </row>
    <row r="29" spans="1:3" x14ac:dyDescent="0.25">
      <c r="A29" s="9" t="s">
        <v>474</v>
      </c>
      <c r="B29" s="19"/>
      <c r="C29" s="19" t="s">
        <v>465</v>
      </c>
    </row>
    <row r="30" spans="1:3" x14ac:dyDescent="0.25">
      <c r="B30" s="33"/>
      <c r="C30" s="33"/>
    </row>
    <row r="31" spans="1:3" x14ac:dyDescent="0.25">
      <c r="B31" s="33"/>
      <c r="C31" s="33"/>
    </row>
    <row r="32" spans="1:3" x14ac:dyDescent="0.25">
      <c r="B32" s="33"/>
      <c r="C32" s="33"/>
    </row>
    <row r="33" spans="1:3" x14ac:dyDescent="0.25">
      <c r="B33" s="33"/>
      <c r="C33" s="33"/>
    </row>
    <row r="34" spans="1:3" x14ac:dyDescent="0.25">
      <c r="A34" s="11" t="s">
        <v>475</v>
      </c>
      <c r="B34" s="33" t="s">
        <v>476</v>
      </c>
      <c r="C34" s="33"/>
    </row>
    <row r="35" spans="1:3" x14ac:dyDescent="0.25">
      <c r="B35" s="33"/>
      <c r="C35" s="33"/>
    </row>
    <row r="36" spans="1:3" x14ac:dyDescent="0.25">
      <c r="B36" s="33"/>
      <c r="C36" s="33"/>
    </row>
    <row r="37" spans="1:3" x14ac:dyDescent="0.25">
      <c r="B37" s="33"/>
      <c r="C37" s="33"/>
    </row>
    <row r="38" spans="1:3" x14ac:dyDescent="0.25">
      <c r="B38" s="33"/>
      <c r="C38" s="33"/>
    </row>
    <row r="39" spans="1:3" x14ac:dyDescent="0.25">
      <c r="B39" s="33"/>
      <c r="C39" s="33"/>
    </row>
    <row r="40" spans="1:3" x14ac:dyDescent="0.25">
      <c r="B40" s="33"/>
      <c r="C40" s="33"/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F4AFD-1679-43D4-81CE-5CD65EDBD9F6}">
  <dimension ref="A1:J36"/>
  <sheetViews>
    <sheetView workbookViewId="0">
      <selection activeCell="F31" sqref="F31"/>
    </sheetView>
  </sheetViews>
  <sheetFormatPr defaultRowHeight="15" x14ac:dyDescent="0.25"/>
  <cols>
    <col min="2" max="2" width="7.42578125" customWidth="1"/>
    <col min="3" max="3" width="20.140625" customWidth="1"/>
    <col min="4" max="4" width="10.140625" customWidth="1"/>
    <col min="5" max="5" width="6.7109375" customWidth="1"/>
    <col min="6" max="6" width="14.7109375" customWidth="1"/>
    <col min="7" max="7" width="6.7109375" customWidth="1"/>
    <col min="8" max="8" width="14.7109375" customWidth="1"/>
    <col min="10" max="10" width="16.85546875" customWidth="1"/>
  </cols>
  <sheetData>
    <row r="1" spans="1:10" ht="15.75" thickBot="1" x14ac:dyDescent="0.3">
      <c r="B1" s="36" t="s">
        <v>324</v>
      </c>
      <c r="C1" s="36" t="s">
        <v>325</v>
      </c>
      <c r="D1" s="36" t="s">
        <v>437</v>
      </c>
      <c r="E1" s="36" t="s">
        <v>477</v>
      </c>
      <c r="F1" s="36" t="s">
        <v>484</v>
      </c>
      <c r="G1" s="36" t="s">
        <v>478</v>
      </c>
      <c r="H1" s="36" t="s">
        <v>485</v>
      </c>
    </row>
    <row r="2" spans="1:10" x14ac:dyDescent="0.25">
      <c r="A2" s="57" t="s">
        <v>479</v>
      </c>
      <c r="B2" s="37" t="s">
        <v>14</v>
      </c>
      <c r="C2" s="37" t="s">
        <v>377</v>
      </c>
      <c r="D2" s="37"/>
      <c r="E2" s="38" t="s">
        <v>486</v>
      </c>
      <c r="F2" s="38" t="s">
        <v>433</v>
      </c>
      <c r="G2" s="49" t="s">
        <v>487</v>
      </c>
      <c r="H2" s="39" t="s">
        <v>433</v>
      </c>
    </row>
    <row r="3" spans="1:10" x14ac:dyDescent="0.25">
      <c r="A3" s="58"/>
      <c r="B3" s="14" t="s">
        <v>15</v>
      </c>
      <c r="C3" s="14" t="s">
        <v>377</v>
      </c>
      <c r="D3" s="14"/>
      <c r="E3" s="16" t="s">
        <v>488</v>
      </c>
      <c r="F3" s="16" t="s">
        <v>433</v>
      </c>
      <c r="G3" s="50" t="s">
        <v>489</v>
      </c>
      <c r="H3" s="40" t="s">
        <v>434</v>
      </c>
    </row>
    <row r="4" spans="1:10" x14ac:dyDescent="0.25">
      <c r="A4" s="58"/>
      <c r="B4" s="14" t="s">
        <v>16</v>
      </c>
      <c r="C4" s="14" t="s">
        <v>377</v>
      </c>
      <c r="D4" s="14"/>
      <c r="E4" s="16" t="s">
        <v>491</v>
      </c>
      <c r="F4" s="16" t="s">
        <v>433</v>
      </c>
      <c r="G4" s="50" t="s">
        <v>490</v>
      </c>
      <c r="H4" s="40" t="s">
        <v>434</v>
      </c>
      <c r="J4" s="16" t="s">
        <v>433</v>
      </c>
    </row>
    <row r="5" spans="1:10" x14ac:dyDescent="0.25">
      <c r="A5" s="58"/>
      <c r="B5" s="14" t="s">
        <v>17</v>
      </c>
      <c r="C5" s="14" t="s">
        <v>378</v>
      </c>
      <c r="D5" s="14"/>
      <c r="E5" s="16" t="s">
        <v>492</v>
      </c>
      <c r="F5" s="16" t="s">
        <v>433</v>
      </c>
      <c r="G5" s="50" t="s">
        <v>493</v>
      </c>
      <c r="H5" s="40" t="s">
        <v>433</v>
      </c>
      <c r="J5" s="16" t="s">
        <v>434</v>
      </c>
    </row>
    <row r="6" spans="1:10" ht="15.75" thickBot="1" x14ac:dyDescent="0.3">
      <c r="A6" s="59"/>
      <c r="B6" s="41" t="s">
        <v>18</v>
      </c>
      <c r="C6" s="41" t="s">
        <v>378</v>
      </c>
      <c r="D6" s="41"/>
      <c r="E6" s="42" t="s">
        <v>494</v>
      </c>
      <c r="F6" s="42" t="s">
        <v>433</v>
      </c>
      <c r="G6" s="51" t="s">
        <v>495</v>
      </c>
      <c r="H6" s="43" t="s">
        <v>433</v>
      </c>
      <c r="J6" s="16" t="s">
        <v>364</v>
      </c>
    </row>
    <row r="7" spans="1:10" x14ac:dyDescent="0.25">
      <c r="A7" s="57" t="s">
        <v>480</v>
      </c>
      <c r="B7" s="44" t="s">
        <v>19</v>
      </c>
      <c r="C7" s="44" t="s">
        <v>92</v>
      </c>
      <c r="D7" s="44"/>
      <c r="E7" s="52" t="s">
        <v>496</v>
      </c>
      <c r="F7" s="38" t="s">
        <v>370</v>
      </c>
      <c r="G7" s="49" t="s">
        <v>497</v>
      </c>
      <c r="H7" s="39" t="s">
        <v>369</v>
      </c>
      <c r="J7" s="16" t="s">
        <v>365</v>
      </c>
    </row>
    <row r="8" spans="1:10" x14ac:dyDescent="0.25">
      <c r="A8" s="58"/>
      <c r="B8" s="1" t="s">
        <v>20</v>
      </c>
      <c r="C8" s="1" t="s">
        <v>92</v>
      </c>
      <c r="D8" s="1"/>
      <c r="E8" s="9" t="s">
        <v>499</v>
      </c>
      <c r="F8" s="16" t="s">
        <v>370</v>
      </c>
      <c r="G8" s="50" t="s">
        <v>498</v>
      </c>
      <c r="H8" s="40" t="s">
        <v>369</v>
      </c>
      <c r="J8" s="16" t="s">
        <v>366</v>
      </c>
    </row>
    <row r="9" spans="1:10" x14ac:dyDescent="0.25">
      <c r="A9" s="58"/>
      <c r="B9" s="1" t="s">
        <v>21</v>
      </c>
      <c r="C9" s="1" t="s">
        <v>92</v>
      </c>
      <c r="D9" s="1"/>
      <c r="E9" s="9" t="s">
        <v>500</v>
      </c>
      <c r="F9" s="16" t="s">
        <v>370</v>
      </c>
      <c r="G9" s="50" t="s">
        <v>501</v>
      </c>
      <c r="H9" s="40" t="s">
        <v>371</v>
      </c>
      <c r="J9" s="16" t="s">
        <v>367</v>
      </c>
    </row>
    <row r="10" spans="1:10" x14ac:dyDescent="0.25">
      <c r="A10" s="58"/>
      <c r="B10" s="1" t="s">
        <v>22</v>
      </c>
      <c r="C10" s="1" t="s">
        <v>92</v>
      </c>
      <c r="D10" s="1"/>
      <c r="E10" s="9" t="s">
        <v>502</v>
      </c>
      <c r="F10" s="16" t="s">
        <v>371</v>
      </c>
      <c r="G10" s="50"/>
      <c r="H10" s="45" t="s">
        <v>253</v>
      </c>
      <c r="J10" s="16" t="s">
        <v>556</v>
      </c>
    </row>
    <row r="11" spans="1:10" x14ac:dyDescent="0.25">
      <c r="A11" s="58"/>
      <c r="B11" s="1" t="s">
        <v>23</v>
      </c>
      <c r="C11" s="1" t="s">
        <v>93</v>
      </c>
      <c r="D11" s="1"/>
      <c r="E11" s="9" t="s">
        <v>503</v>
      </c>
      <c r="F11" s="16" t="s">
        <v>370</v>
      </c>
      <c r="G11" s="50" t="s">
        <v>504</v>
      </c>
      <c r="H11" s="40" t="s">
        <v>371</v>
      </c>
      <c r="J11" s="16" t="s">
        <v>368</v>
      </c>
    </row>
    <row r="12" spans="1:10" ht="15.75" thickBot="1" x14ac:dyDescent="0.3">
      <c r="A12" s="59"/>
      <c r="B12" s="46" t="s">
        <v>24</v>
      </c>
      <c r="C12" s="46" t="s">
        <v>93</v>
      </c>
      <c r="D12" s="46"/>
      <c r="E12" s="53" t="s">
        <v>505</v>
      </c>
      <c r="F12" s="42" t="s">
        <v>371</v>
      </c>
      <c r="G12" s="51"/>
      <c r="H12" s="47" t="s">
        <v>253</v>
      </c>
      <c r="J12" s="16" t="s">
        <v>369</v>
      </c>
    </row>
    <row r="13" spans="1:10" x14ac:dyDescent="0.25">
      <c r="A13" s="57" t="s">
        <v>481</v>
      </c>
      <c r="B13" s="37" t="s">
        <v>25</v>
      </c>
      <c r="C13" s="37" t="s">
        <v>377</v>
      </c>
      <c r="D13" s="37"/>
      <c r="E13" s="38" t="s">
        <v>506</v>
      </c>
      <c r="F13" s="38" t="s">
        <v>433</v>
      </c>
      <c r="G13" s="49" t="s">
        <v>507</v>
      </c>
      <c r="H13" s="39" t="s">
        <v>433</v>
      </c>
      <c r="J13" s="16" t="s">
        <v>370</v>
      </c>
    </row>
    <row r="14" spans="1:10" x14ac:dyDescent="0.25">
      <c r="A14" s="58"/>
      <c r="B14" s="14" t="s">
        <v>26</v>
      </c>
      <c r="C14" s="14" t="s">
        <v>377</v>
      </c>
      <c r="D14" s="14"/>
      <c r="E14" s="16" t="s">
        <v>508</v>
      </c>
      <c r="F14" s="16" t="s">
        <v>433</v>
      </c>
      <c r="G14" s="50" t="s">
        <v>509</v>
      </c>
      <c r="H14" s="40" t="s">
        <v>433</v>
      </c>
      <c r="J14" s="16" t="s">
        <v>371</v>
      </c>
    </row>
    <row r="15" spans="1:10" x14ac:dyDescent="0.25">
      <c r="A15" s="58"/>
      <c r="B15" s="14" t="s">
        <v>27</v>
      </c>
      <c r="C15" s="14" t="s">
        <v>377</v>
      </c>
      <c r="D15" s="14"/>
      <c r="E15" s="16" t="s">
        <v>510</v>
      </c>
      <c r="F15" s="16" t="s">
        <v>433</v>
      </c>
      <c r="G15" s="50" t="s">
        <v>511</v>
      </c>
      <c r="H15" s="40" t="s">
        <v>434</v>
      </c>
    </row>
    <row r="16" spans="1:10" x14ac:dyDescent="0.25">
      <c r="A16" s="58"/>
      <c r="B16" s="14" t="s">
        <v>28</v>
      </c>
      <c r="C16" s="14" t="s">
        <v>377</v>
      </c>
      <c r="D16" s="14"/>
      <c r="E16" s="16" t="s">
        <v>512</v>
      </c>
      <c r="F16" s="16" t="s">
        <v>434</v>
      </c>
      <c r="G16" s="50"/>
      <c r="H16" s="45" t="s">
        <v>253</v>
      </c>
    </row>
    <row r="17" spans="1:8" x14ac:dyDescent="0.25">
      <c r="A17" s="58"/>
      <c r="B17" s="14" t="s">
        <v>29</v>
      </c>
      <c r="C17" s="14" t="s">
        <v>378</v>
      </c>
      <c r="D17" s="14"/>
      <c r="E17" s="16" t="s">
        <v>513</v>
      </c>
      <c r="F17" s="16" t="s">
        <v>433</v>
      </c>
      <c r="G17" s="50" t="s">
        <v>514</v>
      </c>
      <c r="H17" s="40" t="s">
        <v>434</v>
      </c>
    </row>
    <row r="18" spans="1:8" ht="15.75" thickBot="1" x14ac:dyDescent="0.3">
      <c r="A18" s="59"/>
      <c r="B18" s="41" t="s">
        <v>30</v>
      </c>
      <c r="C18" s="41" t="s">
        <v>378</v>
      </c>
      <c r="D18" s="41"/>
      <c r="E18" s="42" t="s">
        <v>515</v>
      </c>
      <c r="F18" s="42" t="s">
        <v>434</v>
      </c>
      <c r="G18" s="51"/>
      <c r="H18" s="47" t="s">
        <v>253</v>
      </c>
    </row>
    <row r="19" spans="1:8" x14ac:dyDescent="0.25">
      <c r="A19" s="57" t="s">
        <v>482</v>
      </c>
      <c r="B19" s="44" t="s">
        <v>31</v>
      </c>
      <c r="C19" s="44" t="s">
        <v>92</v>
      </c>
      <c r="D19" s="44"/>
      <c r="E19" s="52" t="s">
        <v>516</v>
      </c>
      <c r="F19" s="44" t="s">
        <v>370</v>
      </c>
      <c r="G19" s="54" t="s">
        <v>517</v>
      </c>
      <c r="H19" s="48" t="s">
        <v>370</v>
      </c>
    </row>
    <row r="20" spans="1:8" x14ac:dyDescent="0.25">
      <c r="A20" s="58"/>
      <c r="B20" s="1" t="s">
        <v>32</v>
      </c>
      <c r="C20" s="1" t="s">
        <v>92</v>
      </c>
      <c r="D20" s="1"/>
      <c r="E20" s="9" t="s">
        <v>518</v>
      </c>
      <c r="F20" s="16" t="s">
        <v>370</v>
      </c>
      <c r="G20" s="55" t="s">
        <v>519</v>
      </c>
      <c r="H20" s="40" t="s">
        <v>368</v>
      </c>
    </row>
    <row r="21" spans="1:8" x14ac:dyDescent="0.25">
      <c r="A21" s="58"/>
      <c r="B21" s="1" t="s">
        <v>33</v>
      </c>
      <c r="C21" s="1" t="s">
        <v>92</v>
      </c>
      <c r="D21" s="1"/>
      <c r="E21" s="9" t="s">
        <v>520</v>
      </c>
      <c r="F21" s="16" t="s">
        <v>368</v>
      </c>
      <c r="G21" s="55" t="s">
        <v>521</v>
      </c>
      <c r="H21" s="40" t="s">
        <v>369</v>
      </c>
    </row>
    <row r="22" spans="1:8" x14ac:dyDescent="0.25">
      <c r="A22" s="58"/>
      <c r="B22" s="1" t="s">
        <v>34</v>
      </c>
      <c r="C22" s="1" t="s">
        <v>92</v>
      </c>
      <c r="D22" s="1"/>
      <c r="E22" s="9" t="s">
        <v>522</v>
      </c>
      <c r="F22" s="16" t="s">
        <v>369</v>
      </c>
      <c r="G22" s="55" t="s">
        <v>523</v>
      </c>
      <c r="H22" s="40" t="s">
        <v>369</v>
      </c>
    </row>
    <row r="23" spans="1:8" x14ac:dyDescent="0.25">
      <c r="A23" s="58"/>
      <c r="B23" s="1" t="s">
        <v>35</v>
      </c>
      <c r="C23" s="1" t="s">
        <v>92</v>
      </c>
      <c r="D23" s="1"/>
      <c r="E23" s="9" t="s">
        <v>524</v>
      </c>
      <c r="F23" s="16" t="s">
        <v>369</v>
      </c>
      <c r="G23" s="55" t="s">
        <v>525</v>
      </c>
      <c r="H23" s="40" t="s">
        <v>370</v>
      </c>
    </row>
    <row r="24" spans="1:8" x14ac:dyDescent="0.25">
      <c r="A24" s="58"/>
      <c r="B24" s="1" t="s">
        <v>36</v>
      </c>
      <c r="C24" s="1" t="s">
        <v>92</v>
      </c>
      <c r="D24" s="1"/>
      <c r="E24" s="9" t="s">
        <v>526</v>
      </c>
      <c r="F24" s="16" t="s">
        <v>368</v>
      </c>
      <c r="G24" s="55" t="s">
        <v>527</v>
      </c>
      <c r="H24" s="40" t="s">
        <v>369</v>
      </c>
    </row>
    <row r="25" spans="1:8" x14ac:dyDescent="0.25">
      <c r="A25" s="58"/>
      <c r="B25" s="1" t="s">
        <v>37</v>
      </c>
      <c r="C25" s="1" t="s">
        <v>92</v>
      </c>
      <c r="D25" s="1"/>
      <c r="E25" s="9" t="s">
        <v>528</v>
      </c>
      <c r="F25" s="16" t="s">
        <v>369</v>
      </c>
      <c r="G25" s="55" t="s">
        <v>529</v>
      </c>
      <c r="H25" s="45" t="s">
        <v>253</v>
      </c>
    </row>
    <row r="26" spans="1:8" x14ac:dyDescent="0.25">
      <c r="A26" s="58"/>
      <c r="B26" s="1" t="s">
        <v>38</v>
      </c>
      <c r="C26" s="1" t="s">
        <v>92</v>
      </c>
      <c r="D26" s="1"/>
      <c r="E26" s="9" t="s">
        <v>530</v>
      </c>
      <c r="F26" s="1" t="s">
        <v>253</v>
      </c>
      <c r="G26" s="55"/>
      <c r="H26" s="45" t="s">
        <v>253</v>
      </c>
    </row>
    <row r="27" spans="1:8" x14ac:dyDescent="0.25">
      <c r="A27" s="58"/>
      <c r="B27" s="1" t="s">
        <v>39</v>
      </c>
      <c r="C27" s="1" t="s">
        <v>312</v>
      </c>
      <c r="D27" s="1"/>
      <c r="E27" s="9"/>
      <c r="F27" s="1" t="s">
        <v>253</v>
      </c>
      <c r="G27" s="55" t="s">
        <v>531</v>
      </c>
      <c r="H27" s="40" t="s">
        <v>366</v>
      </c>
    </row>
    <row r="28" spans="1:8" x14ac:dyDescent="0.25">
      <c r="A28" s="58"/>
      <c r="B28" s="1" t="s">
        <v>40</v>
      </c>
      <c r="C28" s="1" t="s">
        <v>312</v>
      </c>
      <c r="D28" s="1"/>
      <c r="E28" s="9" t="s">
        <v>532</v>
      </c>
      <c r="F28" s="16" t="s">
        <v>366</v>
      </c>
      <c r="G28" s="55" t="s">
        <v>533</v>
      </c>
      <c r="H28" s="40" t="s">
        <v>367</v>
      </c>
    </row>
    <row r="29" spans="1:8" x14ac:dyDescent="0.25">
      <c r="A29" s="58"/>
      <c r="B29" s="1" t="s">
        <v>41</v>
      </c>
      <c r="C29" s="1" t="s">
        <v>312</v>
      </c>
      <c r="D29" s="1"/>
      <c r="E29" s="9" t="s">
        <v>534</v>
      </c>
      <c r="F29" s="16" t="s">
        <v>367</v>
      </c>
      <c r="G29" s="55"/>
      <c r="H29" s="45" t="s">
        <v>253</v>
      </c>
    </row>
    <row r="30" spans="1:8" x14ac:dyDescent="0.25">
      <c r="A30" s="58"/>
      <c r="B30" s="1" t="s">
        <v>42</v>
      </c>
      <c r="C30" s="1" t="s">
        <v>93</v>
      </c>
      <c r="D30" s="1"/>
      <c r="E30" s="9" t="s">
        <v>535</v>
      </c>
      <c r="F30" s="16" t="s">
        <v>370</v>
      </c>
      <c r="G30" s="55" t="s">
        <v>536</v>
      </c>
      <c r="H30" s="40" t="s">
        <v>368</v>
      </c>
    </row>
    <row r="31" spans="1:8" x14ac:dyDescent="0.25">
      <c r="A31" s="58"/>
      <c r="B31" s="1" t="s">
        <v>43</v>
      </c>
      <c r="C31" s="1" t="s">
        <v>93</v>
      </c>
      <c r="D31" s="1"/>
      <c r="E31" s="9" t="s">
        <v>537</v>
      </c>
      <c r="F31" s="16" t="s">
        <v>556</v>
      </c>
      <c r="G31" s="55"/>
      <c r="H31" s="45" t="s">
        <v>253</v>
      </c>
    </row>
    <row r="32" spans="1:8" x14ac:dyDescent="0.25">
      <c r="A32" s="58"/>
      <c r="B32" s="1" t="s">
        <v>44</v>
      </c>
      <c r="C32" s="1" t="s">
        <v>93</v>
      </c>
      <c r="D32" s="1"/>
      <c r="E32" s="9" t="s">
        <v>538</v>
      </c>
      <c r="F32" s="16" t="s">
        <v>368</v>
      </c>
      <c r="G32" s="55" t="s">
        <v>539</v>
      </c>
      <c r="H32" s="40" t="s">
        <v>370</v>
      </c>
    </row>
    <row r="33" spans="1:8" ht="15.75" thickBot="1" x14ac:dyDescent="0.3">
      <c r="A33" s="59"/>
      <c r="B33" s="46" t="s">
        <v>45</v>
      </c>
      <c r="C33" s="46" t="s">
        <v>315</v>
      </c>
      <c r="D33" s="46"/>
      <c r="E33" s="53" t="s">
        <v>557</v>
      </c>
      <c r="F33" s="46" t="s">
        <v>556</v>
      </c>
      <c r="G33" s="56"/>
      <c r="H33" s="47" t="s">
        <v>253</v>
      </c>
    </row>
    <row r="34" spans="1:8" x14ac:dyDescent="0.25">
      <c r="A34" s="57" t="s">
        <v>483</v>
      </c>
      <c r="B34" s="44" t="s">
        <v>46</v>
      </c>
      <c r="C34" s="44" t="s">
        <v>211</v>
      </c>
      <c r="D34" s="44"/>
      <c r="E34" s="52" t="s">
        <v>540</v>
      </c>
      <c r="F34" s="44" t="s">
        <v>364</v>
      </c>
      <c r="G34" s="54" t="s">
        <v>541</v>
      </c>
      <c r="H34" s="48" t="s">
        <v>364</v>
      </c>
    </row>
    <row r="35" spans="1:8" x14ac:dyDescent="0.25">
      <c r="A35" s="58"/>
      <c r="B35" s="1" t="s">
        <v>47</v>
      </c>
      <c r="C35" s="1" t="s">
        <v>211</v>
      </c>
      <c r="D35" s="1"/>
      <c r="E35" s="9" t="s">
        <v>542</v>
      </c>
      <c r="F35" s="16" t="s">
        <v>364</v>
      </c>
      <c r="G35" s="55" t="s">
        <v>543</v>
      </c>
      <c r="H35" s="40" t="s">
        <v>365</v>
      </c>
    </row>
    <row r="36" spans="1:8" ht="15.75" thickBot="1" x14ac:dyDescent="0.3">
      <c r="A36" s="59"/>
      <c r="B36" s="46" t="s">
        <v>48</v>
      </c>
      <c r="C36" s="46" t="s">
        <v>212</v>
      </c>
      <c r="D36" s="46"/>
      <c r="E36" s="53" t="s">
        <v>544</v>
      </c>
      <c r="F36" s="46" t="s">
        <v>364</v>
      </c>
      <c r="G36" s="56" t="s">
        <v>545</v>
      </c>
      <c r="H36" s="47" t="s">
        <v>365</v>
      </c>
    </row>
  </sheetData>
  <mergeCells count="5">
    <mergeCell ref="A2:A6"/>
    <mergeCell ref="A7:A12"/>
    <mergeCell ref="A13:A18"/>
    <mergeCell ref="A19:A33"/>
    <mergeCell ref="A34:A36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00B2D-CA8B-4AA4-BF4C-2D96C9C032B5}">
  <dimension ref="A2:J41"/>
  <sheetViews>
    <sheetView tabSelected="1" workbookViewId="0">
      <selection activeCell="J45" sqref="J45"/>
    </sheetView>
  </sheetViews>
  <sheetFormatPr defaultRowHeight="15" x14ac:dyDescent="0.25"/>
  <sheetData>
    <row r="2" spans="1:10" x14ac:dyDescent="0.25">
      <c r="A2" s="1" t="s">
        <v>338</v>
      </c>
      <c r="B2" s="1" t="s">
        <v>346</v>
      </c>
      <c r="C2" s="1" t="s">
        <v>339</v>
      </c>
      <c r="D2" s="1" t="s">
        <v>340</v>
      </c>
      <c r="E2" s="1" t="s">
        <v>341</v>
      </c>
      <c r="F2" s="1" t="s">
        <v>342</v>
      </c>
    </row>
    <row r="3" spans="1:10" x14ac:dyDescent="0.25">
      <c r="A3" s="1">
        <v>1</v>
      </c>
      <c r="B3" s="1">
        <f>A3/32</f>
        <v>3.125E-2</v>
      </c>
      <c r="C3" s="1"/>
      <c r="D3" s="1"/>
      <c r="E3" s="1"/>
      <c r="F3" s="1">
        <f>B3*25.4</f>
        <v>0.79374999999999996</v>
      </c>
      <c r="H3" s="1" t="s">
        <v>343</v>
      </c>
      <c r="I3" s="1">
        <v>4</v>
      </c>
      <c r="J3" s="1">
        <f>I3/25.4</f>
        <v>0.15748031496062992</v>
      </c>
    </row>
    <row r="4" spans="1:10" x14ac:dyDescent="0.25">
      <c r="A4" s="1">
        <f>A3+1</f>
        <v>2</v>
      </c>
      <c r="B4" s="1">
        <f t="shared" ref="B4:B34" si="0">A4/32</f>
        <v>6.25E-2</v>
      </c>
      <c r="C4" s="1">
        <v>1</v>
      </c>
      <c r="D4" s="1"/>
      <c r="E4" s="1"/>
      <c r="F4" s="1">
        <f t="shared" ref="F4:F34" si="1">B4*25.4</f>
        <v>1.5874999999999999</v>
      </c>
      <c r="H4" s="1" t="s">
        <v>336</v>
      </c>
      <c r="I4" s="1">
        <v>5</v>
      </c>
      <c r="J4" s="1">
        <f t="shared" ref="J4:J8" si="2">I4/25.4</f>
        <v>0.19685039370078741</v>
      </c>
    </row>
    <row r="5" spans="1:10" x14ac:dyDescent="0.25">
      <c r="A5" s="1">
        <f t="shared" ref="A5:A34" si="3">A4+1</f>
        <v>3</v>
      </c>
      <c r="B5" s="1">
        <f t="shared" si="0"/>
        <v>9.375E-2</v>
      </c>
      <c r="C5" s="1"/>
      <c r="D5" s="1"/>
      <c r="E5" s="1"/>
      <c r="F5" s="1">
        <f t="shared" si="1"/>
        <v>2.3812499999999996</v>
      </c>
      <c r="H5" s="1" t="s">
        <v>344</v>
      </c>
      <c r="I5" s="1">
        <v>6</v>
      </c>
      <c r="J5" s="1">
        <f t="shared" si="2"/>
        <v>0.23622047244094491</v>
      </c>
    </row>
    <row r="6" spans="1:10" x14ac:dyDescent="0.25">
      <c r="A6" s="1">
        <f t="shared" si="3"/>
        <v>4</v>
      </c>
      <c r="B6" s="1">
        <f t="shared" si="0"/>
        <v>0.125</v>
      </c>
      <c r="C6" s="1">
        <v>2</v>
      </c>
      <c r="D6" s="1">
        <v>1</v>
      </c>
      <c r="E6" s="1"/>
      <c r="F6" s="1">
        <f t="shared" si="1"/>
        <v>3.1749999999999998</v>
      </c>
      <c r="H6" s="1" t="s">
        <v>330</v>
      </c>
      <c r="I6" s="1">
        <v>8</v>
      </c>
      <c r="J6" s="1">
        <f t="shared" si="2"/>
        <v>0.31496062992125984</v>
      </c>
    </row>
    <row r="7" spans="1:10" x14ac:dyDescent="0.25">
      <c r="A7" s="1">
        <f t="shared" si="3"/>
        <v>5</v>
      </c>
      <c r="B7" s="1">
        <f t="shared" si="0"/>
        <v>0.15625</v>
      </c>
      <c r="C7" s="1"/>
      <c r="D7" s="1"/>
      <c r="E7" s="1"/>
      <c r="F7" s="1">
        <f t="shared" si="1"/>
        <v>3.96875</v>
      </c>
      <c r="H7" s="1" t="s">
        <v>331</v>
      </c>
      <c r="I7" s="1">
        <v>10</v>
      </c>
      <c r="J7" s="1">
        <f t="shared" si="2"/>
        <v>0.39370078740157483</v>
      </c>
    </row>
    <row r="8" spans="1:10" x14ac:dyDescent="0.25">
      <c r="A8" s="1">
        <f t="shared" si="3"/>
        <v>6</v>
      </c>
      <c r="B8" s="1">
        <f t="shared" si="0"/>
        <v>0.1875</v>
      </c>
      <c r="C8" s="1">
        <v>3</v>
      </c>
      <c r="D8" s="1"/>
      <c r="E8" s="1"/>
      <c r="F8" s="1">
        <f t="shared" si="1"/>
        <v>4.7624999999999993</v>
      </c>
      <c r="H8" s="1" t="s">
        <v>345</v>
      </c>
      <c r="I8" s="1">
        <v>12</v>
      </c>
      <c r="J8" s="1">
        <f t="shared" si="2"/>
        <v>0.47244094488188981</v>
      </c>
    </row>
    <row r="9" spans="1:10" x14ac:dyDescent="0.25">
      <c r="A9" s="1">
        <f t="shared" si="3"/>
        <v>7</v>
      </c>
      <c r="B9" s="1">
        <f t="shared" si="0"/>
        <v>0.21875</v>
      </c>
      <c r="C9" s="1"/>
      <c r="D9" s="1"/>
      <c r="E9" s="1"/>
      <c r="F9" s="1">
        <f t="shared" si="1"/>
        <v>5.5562499999999995</v>
      </c>
    </row>
    <row r="10" spans="1:10" x14ac:dyDescent="0.25">
      <c r="A10" s="1">
        <f t="shared" si="3"/>
        <v>8</v>
      </c>
      <c r="B10" s="1">
        <f t="shared" si="0"/>
        <v>0.25</v>
      </c>
      <c r="C10" s="1">
        <v>4</v>
      </c>
      <c r="D10" s="1">
        <v>2</v>
      </c>
      <c r="E10" s="1">
        <v>1</v>
      </c>
      <c r="F10" s="1">
        <f t="shared" si="1"/>
        <v>6.35</v>
      </c>
    </row>
    <row r="11" spans="1:10" x14ac:dyDescent="0.25">
      <c r="A11" s="1">
        <f t="shared" si="3"/>
        <v>9</v>
      </c>
      <c r="B11" s="1">
        <f t="shared" si="0"/>
        <v>0.28125</v>
      </c>
      <c r="C11" s="1"/>
      <c r="D11" s="1"/>
      <c r="E11" s="1"/>
      <c r="F11" s="1">
        <f t="shared" si="1"/>
        <v>7.1437499999999998</v>
      </c>
    </row>
    <row r="12" spans="1:10" x14ac:dyDescent="0.25">
      <c r="A12" s="1">
        <f t="shared" si="3"/>
        <v>10</v>
      </c>
      <c r="B12" s="1">
        <f t="shared" si="0"/>
        <v>0.3125</v>
      </c>
      <c r="C12" s="1">
        <v>5</v>
      </c>
      <c r="D12" s="1"/>
      <c r="E12" s="1"/>
      <c r="F12" s="1">
        <f t="shared" si="1"/>
        <v>7.9375</v>
      </c>
    </row>
    <row r="13" spans="1:10" x14ac:dyDescent="0.25">
      <c r="A13" s="1">
        <f t="shared" si="3"/>
        <v>11</v>
      </c>
      <c r="B13" s="1">
        <f t="shared" si="0"/>
        <v>0.34375</v>
      </c>
      <c r="C13" s="1"/>
      <c r="D13" s="1"/>
      <c r="E13" s="1"/>
      <c r="F13" s="1">
        <f t="shared" si="1"/>
        <v>8.7312499999999993</v>
      </c>
    </row>
    <row r="14" spans="1:10" x14ac:dyDescent="0.25">
      <c r="A14" s="1">
        <f t="shared" si="3"/>
        <v>12</v>
      </c>
      <c r="B14" s="1">
        <f t="shared" si="0"/>
        <v>0.375</v>
      </c>
      <c r="C14" s="1">
        <v>6</v>
      </c>
      <c r="D14" s="1">
        <v>3</v>
      </c>
      <c r="E14" s="1"/>
      <c r="F14" s="1">
        <f t="shared" si="1"/>
        <v>9.5249999999999986</v>
      </c>
    </row>
    <row r="15" spans="1:10" x14ac:dyDescent="0.25">
      <c r="A15" s="1">
        <f t="shared" si="3"/>
        <v>13</v>
      </c>
      <c r="B15" s="1">
        <f t="shared" si="0"/>
        <v>0.40625</v>
      </c>
      <c r="C15" s="1"/>
      <c r="D15" s="1"/>
      <c r="E15" s="1"/>
      <c r="F15" s="1">
        <f t="shared" si="1"/>
        <v>10.31875</v>
      </c>
    </row>
    <row r="16" spans="1:10" x14ac:dyDescent="0.25">
      <c r="A16" s="1">
        <f t="shared" si="3"/>
        <v>14</v>
      </c>
      <c r="B16" s="1">
        <f t="shared" si="0"/>
        <v>0.4375</v>
      </c>
      <c r="C16" s="1">
        <v>7</v>
      </c>
      <c r="D16" s="1"/>
      <c r="E16" s="1"/>
      <c r="F16" s="1">
        <f t="shared" si="1"/>
        <v>11.112499999999999</v>
      </c>
    </row>
    <row r="17" spans="1:6" x14ac:dyDescent="0.25">
      <c r="A17" s="1">
        <f t="shared" si="3"/>
        <v>15</v>
      </c>
      <c r="B17" s="1">
        <f t="shared" si="0"/>
        <v>0.46875</v>
      </c>
      <c r="C17" s="1"/>
      <c r="D17" s="1"/>
      <c r="E17" s="1"/>
      <c r="F17" s="1">
        <f t="shared" si="1"/>
        <v>11.90625</v>
      </c>
    </row>
    <row r="18" spans="1:6" x14ac:dyDescent="0.25">
      <c r="A18" s="1">
        <f t="shared" si="3"/>
        <v>16</v>
      </c>
      <c r="B18" s="1">
        <f t="shared" si="0"/>
        <v>0.5</v>
      </c>
      <c r="C18" s="1">
        <v>8</v>
      </c>
      <c r="D18" s="1">
        <v>4</v>
      </c>
      <c r="E18" s="1">
        <v>2</v>
      </c>
      <c r="F18" s="1">
        <f t="shared" si="1"/>
        <v>12.7</v>
      </c>
    </row>
    <row r="19" spans="1:6" x14ac:dyDescent="0.25">
      <c r="A19" s="1">
        <f t="shared" si="3"/>
        <v>17</v>
      </c>
      <c r="B19" s="1">
        <f t="shared" si="0"/>
        <v>0.53125</v>
      </c>
      <c r="C19" s="1"/>
      <c r="D19" s="1"/>
      <c r="E19" s="1"/>
      <c r="F19" s="1">
        <f t="shared" si="1"/>
        <v>13.493749999999999</v>
      </c>
    </row>
    <row r="20" spans="1:6" x14ac:dyDescent="0.25">
      <c r="A20" s="1">
        <f t="shared" si="3"/>
        <v>18</v>
      </c>
      <c r="B20" s="1">
        <f t="shared" si="0"/>
        <v>0.5625</v>
      </c>
      <c r="C20" s="1">
        <v>9</v>
      </c>
      <c r="D20" s="1"/>
      <c r="E20" s="1"/>
      <c r="F20" s="1">
        <f t="shared" si="1"/>
        <v>14.2875</v>
      </c>
    </row>
    <row r="21" spans="1:6" x14ac:dyDescent="0.25">
      <c r="A21" s="1">
        <f t="shared" si="3"/>
        <v>19</v>
      </c>
      <c r="B21" s="1">
        <f t="shared" si="0"/>
        <v>0.59375</v>
      </c>
      <c r="C21" s="1"/>
      <c r="D21" s="1"/>
      <c r="E21" s="1"/>
      <c r="F21" s="1">
        <f t="shared" si="1"/>
        <v>15.081249999999999</v>
      </c>
    </row>
    <row r="22" spans="1:6" x14ac:dyDescent="0.25">
      <c r="A22" s="1">
        <f t="shared" si="3"/>
        <v>20</v>
      </c>
      <c r="B22" s="1">
        <f t="shared" si="0"/>
        <v>0.625</v>
      </c>
      <c r="C22" s="1">
        <v>10</v>
      </c>
      <c r="D22" s="1">
        <v>5</v>
      </c>
      <c r="E22" s="1"/>
      <c r="F22" s="1">
        <f t="shared" si="1"/>
        <v>15.875</v>
      </c>
    </row>
    <row r="23" spans="1:6" x14ac:dyDescent="0.25">
      <c r="A23" s="1">
        <f t="shared" si="3"/>
        <v>21</v>
      </c>
      <c r="B23" s="1">
        <f t="shared" si="0"/>
        <v>0.65625</v>
      </c>
      <c r="C23" s="1"/>
      <c r="D23" s="1"/>
      <c r="E23" s="1"/>
      <c r="F23" s="1">
        <f t="shared" si="1"/>
        <v>16.668749999999999</v>
      </c>
    </row>
    <row r="24" spans="1:6" x14ac:dyDescent="0.25">
      <c r="A24" s="1">
        <f t="shared" si="3"/>
        <v>22</v>
      </c>
      <c r="B24" s="1">
        <f t="shared" si="0"/>
        <v>0.6875</v>
      </c>
      <c r="C24" s="1">
        <v>11</v>
      </c>
      <c r="D24" s="1"/>
      <c r="E24" s="1"/>
      <c r="F24" s="1">
        <f t="shared" si="1"/>
        <v>17.462499999999999</v>
      </c>
    </row>
    <row r="25" spans="1:6" x14ac:dyDescent="0.25">
      <c r="A25" s="1">
        <f t="shared" si="3"/>
        <v>23</v>
      </c>
      <c r="B25" s="1">
        <f t="shared" si="0"/>
        <v>0.71875</v>
      </c>
      <c r="C25" s="1"/>
      <c r="D25" s="1"/>
      <c r="E25" s="1"/>
      <c r="F25" s="1">
        <f t="shared" si="1"/>
        <v>18.256249999999998</v>
      </c>
    </row>
    <row r="26" spans="1:6" x14ac:dyDescent="0.25">
      <c r="A26" s="1">
        <f t="shared" si="3"/>
        <v>24</v>
      </c>
      <c r="B26" s="1">
        <f t="shared" si="0"/>
        <v>0.75</v>
      </c>
      <c r="C26" s="1">
        <v>12</v>
      </c>
      <c r="D26" s="1">
        <v>6</v>
      </c>
      <c r="E26" s="1">
        <v>3</v>
      </c>
      <c r="F26" s="1">
        <f t="shared" si="1"/>
        <v>19.049999999999997</v>
      </c>
    </row>
    <row r="27" spans="1:6" x14ac:dyDescent="0.25">
      <c r="A27" s="1">
        <f t="shared" si="3"/>
        <v>25</v>
      </c>
      <c r="B27" s="1">
        <f t="shared" si="0"/>
        <v>0.78125</v>
      </c>
      <c r="C27" s="1"/>
      <c r="D27" s="1"/>
      <c r="E27" s="1"/>
      <c r="F27" s="1">
        <f t="shared" si="1"/>
        <v>19.84375</v>
      </c>
    </row>
    <row r="28" spans="1:6" x14ac:dyDescent="0.25">
      <c r="A28" s="1">
        <f t="shared" si="3"/>
        <v>26</v>
      </c>
      <c r="B28" s="1">
        <f t="shared" si="0"/>
        <v>0.8125</v>
      </c>
      <c r="C28" s="1">
        <v>13</v>
      </c>
      <c r="D28" s="1"/>
      <c r="E28" s="1"/>
      <c r="F28" s="1">
        <f t="shared" si="1"/>
        <v>20.637499999999999</v>
      </c>
    </row>
    <row r="29" spans="1:6" x14ac:dyDescent="0.25">
      <c r="A29" s="1">
        <f t="shared" si="3"/>
        <v>27</v>
      </c>
      <c r="B29" s="1">
        <f t="shared" si="0"/>
        <v>0.84375</v>
      </c>
      <c r="C29" s="1"/>
      <c r="D29" s="1"/>
      <c r="E29" s="1"/>
      <c r="F29" s="1">
        <f t="shared" si="1"/>
        <v>21.431249999999999</v>
      </c>
    </row>
    <row r="30" spans="1:6" x14ac:dyDescent="0.25">
      <c r="A30" s="1">
        <f t="shared" si="3"/>
        <v>28</v>
      </c>
      <c r="B30" s="1">
        <f t="shared" si="0"/>
        <v>0.875</v>
      </c>
      <c r="C30" s="1">
        <v>14</v>
      </c>
      <c r="D30" s="1">
        <v>7</v>
      </c>
      <c r="E30" s="1"/>
      <c r="F30" s="1">
        <f t="shared" si="1"/>
        <v>22.224999999999998</v>
      </c>
    </row>
    <row r="31" spans="1:6" x14ac:dyDescent="0.25">
      <c r="A31" s="1">
        <f t="shared" si="3"/>
        <v>29</v>
      </c>
      <c r="B31" s="1">
        <f t="shared" si="0"/>
        <v>0.90625</v>
      </c>
      <c r="C31" s="1"/>
      <c r="D31" s="1"/>
      <c r="E31" s="1"/>
      <c r="F31" s="1">
        <f t="shared" si="1"/>
        <v>23.018749999999997</v>
      </c>
    </row>
    <row r="32" spans="1:6" x14ac:dyDescent="0.25">
      <c r="A32" s="1">
        <f t="shared" si="3"/>
        <v>30</v>
      </c>
      <c r="B32" s="1">
        <f t="shared" si="0"/>
        <v>0.9375</v>
      </c>
      <c r="C32" s="1">
        <v>15</v>
      </c>
      <c r="D32" s="1"/>
      <c r="E32" s="1"/>
      <c r="F32" s="1">
        <f t="shared" si="1"/>
        <v>23.8125</v>
      </c>
    </row>
    <row r="33" spans="1:6" x14ac:dyDescent="0.25">
      <c r="A33" s="1">
        <f t="shared" si="3"/>
        <v>31</v>
      </c>
      <c r="B33" s="1">
        <f t="shared" si="0"/>
        <v>0.96875</v>
      </c>
      <c r="C33" s="1"/>
      <c r="D33" s="1"/>
      <c r="E33" s="1"/>
      <c r="F33" s="1">
        <f t="shared" si="1"/>
        <v>24.606249999999999</v>
      </c>
    </row>
    <row r="34" spans="1:6" x14ac:dyDescent="0.25">
      <c r="A34" s="1">
        <f t="shared" si="3"/>
        <v>32</v>
      </c>
      <c r="B34" s="1">
        <f t="shared" si="0"/>
        <v>1</v>
      </c>
      <c r="C34" s="1">
        <v>16</v>
      </c>
      <c r="D34" s="1">
        <v>8</v>
      </c>
      <c r="E34" s="1">
        <v>4</v>
      </c>
      <c r="F34" s="1">
        <f t="shared" si="1"/>
        <v>25.4</v>
      </c>
    </row>
    <row r="36" spans="1:6" x14ac:dyDescent="0.25">
      <c r="A36" s="1" t="s">
        <v>343</v>
      </c>
      <c r="B36" s="1">
        <v>4</v>
      </c>
      <c r="C36" s="1">
        <f>B36/25.4</f>
        <v>0.15748031496062992</v>
      </c>
    </row>
    <row r="37" spans="1:6" x14ac:dyDescent="0.25">
      <c r="A37" s="1" t="s">
        <v>336</v>
      </c>
      <c r="B37" s="1">
        <v>5</v>
      </c>
      <c r="C37" s="1">
        <f t="shared" ref="C37:C41" si="4">B37/25.4</f>
        <v>0.19685039370078741</v>
      </c>
    </row>
    <row r="38" spans="1:6" x14ac:dyDescent="0.25">
      <c r="A38" s="1" t="s">
        <v>344</v>
      </c>
      <c r="B38" s="1">
        <v>6</v>
      </c>
      <c r="C38" s="1">
        <f t="shared" si="4"/>
        <v>0.23622047244094491</v>
      </c>
    </row>
    <row r="39" spans="1:6" x14ac:dyDescent="0.25">
      <c r="A39" s="1" t="s">
        <v>330</v>
      </c>
      <c r="B39" s="1">
        <v>8</v>
      </c>
      <c r="C39" s="1">
        <f t="shared" si="4"/>
        <v>0.31496062992125984</v>
      </c>
    </row>
    <row r="40" spans="1:6" x14ac:dyDescent="0.25">
      <c r="A40" s="1" t="s">
        <v>331</v>
      </c>
      <c r="B40" s="1">
        <v>10</v>
      </c>
      <c r="C40" s="1">
        <f t="shared" si="4"/>
        <v>0.39370078740157483</v>
      </c>
    </row>
    <row r="41" spans="1:6" x14ac:dyDescent="0.25">
      <c r="A41" s="1" t="s">
        <v>345</v>
      </c>
      <c r="B41" s="1">
        <v>12</v>
      </c>
      <c r="C41" s="1">
        <f t="shared" si="4"/>
        <v>0.47244094488188981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A7596-B4DE-4757-8787-4EFA0EBE2635}">
  <dimension ref="A1:N90"/>
  <sheetViews>
    <sheetView workbookViewId="0">
      <selection activeCell="J10" sqref="J10:N11"/>
    </sheetView>
  </sheetViews>
  <sheetFormatPr defaultRowHeight="15" x14ac:dyDescent="0.25"/>
  <cols>
    <col min="2" max="2" width="37.28515625" customWidth="1"/>
    <col min="3" max="3" width="18.7109375" customWidth="1"/>
    <col min="4" max="4" width="20.85546875" customWidth="1"/>
    <col min="5" max="5" width="10.42578125" customWidth="1"/>
    <col min="6" max="6" width="20.85546875" customWidth="1"/>
    <col min="7" max="7" width="20.7109375" customWidth="1"/>
    <col min="8" max="8" width="25.7109375" customWidth="1"/>
  </cols>
  <sheetData>
    <row r="1" spans="1:14" x14ac:dyDescent="0.25">
      <c r="A1" s="2" t="s">
        <v>74</v>
      </c>
      <c r="B1" s="2" t="s">
        <v>75</v>
      </c>
      <c r="C1" s="2" t="s">
        <v>76</v>
      </c>
      <c r="D1" s="2" t="s">
        <v>77</v>
      </c>
      <c r="E1" s="2" t="s">
        <v>99</v>
      </c>
      <c r="F1" s="2" t="s">
        <v>158</v>
      </c>
      <c r="G1" s="2" t="s">
        <v>100</v>
      </c>
      <c r="H1" s="2" t="s">
        <v>101</v>
      </c>
    </row>
    <row r="2" spans="1:14" x14ac:dyDescent="0.25">
      <c r="A2" s="1" t="s">
        <v>12</v>
      </c>
      <c r="B2" s="1" t="s">
        <v>78</v>
      </c>
      <c r="C2" s="1" t="s">
        <v>79</v>
      </c>
      <c r="D2" s="1" t="s">
        <v>213</v>
      </c>
      <c r="E2" s="1" t="s">
        <v>80</v>
      </c>
      <c r="F2" s="1" t="s">
        <v>81</v>
      </c>
      <c r="G2" s="1" t="s">
        <v>81</v>
      </c>
      <c r="H2" s="1" t="s">
        <v>81</v>
      </c>
    </row>
    <row r="3" spans="1:14" x14ac:dyDescent="0.25">
      <c r="A3" s="1" t="s">
        <v>13</v>
      </c>
      <c r="B3" s="1" t="s">
        <v>78</v>
      </c>
      <c r="C3" s="1" t="s">
        <v>79</v>
      </c>
      <c r="D3" s="1" t="s">
        <v>213</v>
      </c>
      <c r="E3" s="1" t="s">
        <v>80</v>
      </c>
      <c r="F3" s="1" t="s">
        <v>81</v>
      </c>
      <c r="G3" s="1" t="s">
        <v>81</v>
      </c>
      <c r="H3" s="1" t="s">
        <v>81</v>
      </c>
    </row>
    <row r="4" spans="1:14" x14ac:dyDescent="0.25">
      <c r="A4" s="1" t="s">
        <v>0</v>
      </c>
      <c r="B4" s="1" t="s">
        <v>82</v>
      </c>
      <c r="C4" s="1" t="s">
        <v>79</v>
      </c>
      <c r="D4" s="1" t="s">
        <v>214</v>
      </c>
      <c r="E4" s="1"/>
      <c r="F4" s="1" t="s">
        <v>81</v>
      </c>
      <c r="G4" s="1" t="s">
        <v>81</v>
      </c>
      <c r="H4" s="1" t="s">
        <v>81</v>
      </c>
    </row>
    <row r="5" spans="1:14" x14ac:dyDescent="0.25">
      <c r="A5" s="1" t="s">
        <v>1</v>
      </c>
      <c r="B5" s="1" t="s">
        <v>83</v>
      </c>
      <c r="C5" s="1" t="s">
        <v>79</v>
      </c>
      <c r="D5" s="1" t="s">
        <v>215</v>
      </c>
      <c r="E5" s="1"/>
      <c r="F5" s="1" t="s">
        <v>81</v>
      </c>
      <c r="G5" s="1" t="s">
        <v>81</v>
      </c>
      <c r="H5" s="1" t="s">
        <v>81</v>
      </c>
    </row>
    <row r="6" spans="1:14" x14ac:dyDescent="0.25">
      <c r="A6" s="1" t="s">
        <v>2</v>
      </c>
      <c r="B6" s="1" t="s">
        <v>84</v>
      </c>
      <c r="C6" s="1" t="s">
        <v>79</v>
      </c>
      <c r="D6" s="1" t="s">
        <v>216</v>
      </c>
      <c r="E6" s="1"/>
      <c r="F6" s="1" t="s">
        <v>81</v>
      </c>
      <c r="G6" s="1" t="s">
        <v>81</v>
      </c>
      <c r="H6" s="1" t="s">
        <v>81</v>
      </c>
    </row>
    <row r="7" spans="1:14" x14ac:dyDescent="0.25">
      <c r="A7" s="1" t="s">
        <v>3</v>
      </c>
      <c r="B7" s="1" t="s">
        <v>85</v>
      </c>
      <c r="C7" s="1" t="s">
        <v>79</v>
      </c>
      <c r="D7" s="1" t="s">
        <v>217</v>
      </c>
      <c r="E7" s="1"/>
      <c r="F7" s="1" t="s">
        <v>81</v>
      </c>
      <c r="G7" s="1" t="s">
        <v>81</v>
      </c>
      <c r="H7" s="1" t="s">
        <v>81</v>
      </c>
    </row>
    <row r="8" spans="1:14" x14ac:dyDescent="0.25">
      <c r="A8" s="1" t="s">
        <v>4</v>
      </c>
      <c r="B8" s="1" t="s">
        <v>86</v>
      </c>
      <c r="C8" s="1" t="s">
        <v>79</v>
      </c>
      <c r="D8" s="1" t="s">
        <v>218</v>
      </c>
      <c r="E8" s="1"/>
      <c r="F8" s="1" t="s">
        <v>81</v>
      </c>
      <c r="G8" s="1" t="s">
        <v>81</v>
      </c>
      <c r="H8" s="1" t="s">
        <v>81</v>
      </c>
    </row>
    <row r="9" spans="1:14" ht="15.75" thickBot="1" x14ac:dyDescent="0.3">
      <c r="A9" s="1" t="s">
        <v>5</v>
      </c>
      <c r="B9" s="1" t="s">
        <v>86</v>
      </c>
      <c r="C9" s="1" t="s">
        <v>79</v>
      </c>
      <c r="D9" s="1" t="s">
        <v>218</v>
      </c>
      <c r="E9" s="1"/>
      <c r="F9" s="1" t="s">
        <v>81</v>
      </c>
      <c r="G9" s="1" t="s">
        <v>81</v>
      </c>
      <c r="H9" s="1" t="s">
        <v>81</v>
      </c>
    </row>
    <row r="10" spans="1:14" x14ac:dyDescent="0.25">
      <c r="A10" s="1" t="s">
        <v>6</v>
      </c>
      <c r="B10" s="1" t="s">
        <v>87</v>
      </c>
      <c r="C10" s="1" t="s">
        <v>79</v>
      </c>
      <c r="D10" s="1" t="s">
        <v>219</v>
      </c>
      <c r="E10" s="1"/>
      <c r="F10" s="1" t="s">
        <v>81</v>
      </c>
      <c r="G10" s="1" t="s">
        <v>81</v>
      </c>
      <c r="H10" s="1" t="s">
        <v>81</v>
      </c>
      <c r="J10" s="60" t="s">
        <v>373</v>
      </c>
      <c r="K10" s="61"/>
      <c r="L10" s="61"/>
      <c r="M10" s="61"/>
      <c r="N10" s="62"/>
    </row>
    <row r="11" spans="1:14" ht="15.75" thickBot="1" x14ac:dyDescent="0.3">
      <c r="A11" s="1" t="s">
        <v>7</v>
      </c>
      <c r="B11" s="1" t="s">
        <v>87</v>
      </c>
      <c r="C11" s="1" t="s">
        <v>79</v>
      </c>
      <c r="D11" s="1" t="s">
        <v>219</v>
      </c>
      <c r="E11" s="1"/>
      <c r="F11" s="1" t="s">
        <v>81</v>
      </c>
      <c r="G11" s="1" t="s">
        <v>81</v>
      </c>
      <c r="H11" s="1" t="s">
        <v>81</v>
      </c>
      <c r="J11" s="63"/>
      <c r="K11" s="64"/>
      <c r="L11" s="64"/>
      <c r="M11" s="64"/>
      <c r="N11" s="65"/>
    </row>
    <row r="12" spans="1:14" x14ac:dyDescent="0.25">
      <c r="A12" s="1" t="s">
        <v>8</v>
      </c>
      <c r="B12" s="1" t="s">
        <v>220</v>
      </c>
      <c r="C12" s="1" t="s">
        <v>79</v>
      </c>
      <c r="D12" s="1" t="s">
        <v>221</v>
      </c>
      <c r="E12" s="1"/>
      <c r="F12" s="1" t="s">
        <v>81</v>
      </c>
      <c r="G12" s="1" t="s">
        <v>81</v>
      </c>
      <c r="H12" s="1" t="s">
        <v>81</v>
      </c>
    </row>
    <row r="13" spans="1:14" x14ac:dyDescent="0.25">
      <c r="A13" s="1" t="s">
        <v>9</v>
      </c>
      <c r="B13" s="1" t="s">
        <v>87</v>
      </c>
      <c r="C13" s="1" t="s">
        <v>79</v>
      </c>
      <c r="D13" s="1" t="s">
        <v>219</v>
      </c>
      <c r="E13" s="1"/>
      <c r="F13" s="1" t="s">
        <v>81</v>
      </c>
      <c r="G13" s="1" t="s">
        <v>81</v>
      </c>
      <c r="H13" s="1" t="s">
        <v>81</v>
      </c>
    </row>
    <row r="14" spans="1:14" x14ac:dyDescent="0.25">
      <c r="A14" s="1" t="s">
        <v>10</v>
      </c>
      <c r="B14" s="1" t="s">
        <v>88</v>
      </c>
      <c r="C14" s="1" t="s">
        <v>89</v>
      </c>
      <c r="D14" s="1" t="s">
        <v>222</v>
      </c>
      <c r="E14" s="1"/>
      <c r="F14" s="1" t="s">
        <v>81</v>
      </c>
      <c r="G14" s="1" t="s">
        <v>81</v>
      </c>
      <c r="H14" s="1" t="s">
        <v>81</v>
      </c>
    </row>
    <row r="15" spans="1:14" x14ac:dyDescent="0.25">
      <c r="A15" s="1" t="s">
        <v>11</v>
      </c>
      <c r="B15" s="1" t="s">
        <v>200</v>
      </c>
      <c r="C15" s="1" t="s">
        <v>201</v>
      </c>
      <c r="D15" s="3">
        <v>5025</v>
      </c>
      <c r="E15" s="1"/>
      <c r="F15" s="1" t="s">
        <v>81</v>
      </c>
      <c r="G15" s="1" t="s">
        <v>81</v>
      </c>
      <c r="H15" s="1" t="s">
        <v>81</v>
      </c>
    </row>
    <row r="16" spans="1:14" x14ac:dyDescent="0.25">
      <c r="A16" s="1" t="s">
        <v>227</v>
      </c>
      <c r="B16" s="1" t="s">
        <v>238</v>
      </c>
      <c r="C16" s="1" t="s">
        <v>79</v>
      </c>
      <c r="D16" s="3" t="s">
        <v>240</v>
      </c>
      <c r="E16" s="1"/>
      <c r="F16" s="1" t="s">
        <v>81</v>
      </c>
      <c r="G16" s="1" t="s">
        <v>81</v>
      </c>
      <c r="H16" s="1" t="s">
        <v>81</v>
      </c>
    </row>
    <row r="17" spans="1:8" x14ac:dyDescent="0.25">
      <c r="A17" s="1" t="s">
        <v>228</v>
      </c>
      <c r="B17" s="1" t="s">
        <v>239</v>
      </c>
      <c r="C17" s="1" t="s">
        <v>79</v>
      </c>
      <c r="D17" s="3" t="s">
        <v>240</v>
      </c>
      <c r="E17" s="1"/>
      <c r="F17" s="1" t="s">
        <v>81</v>
      </c>
      <c r="G17" s="1" t="s">
        <v>81</v>
      </c>
      <c r="H17" s="1" t="s">
        <v>81</v>
      </c>
    </row>
    <row r="18" spans="1:8" x14ac:dyDescent="0.25">
      <c r="A18" s="1" t="s">
        <v>14</v>
      </c>
      <c r="B18" s="1" t="s">
        <v>90</v>
      </c>
      <c r="C18" s="1"/>
      <c r="D18" s="1"/>
      <c r="E18" s="1"/>
      <c r="F18" s="1" t="s">
        <v>253</v>
      </c>
      <c r="G18" s="1" t="s">
        <v>102</v>
      </c>
      <c r="H18" s="1" t="s">
        <v>59</v>
      </c>
    </row>
    <row r="19" spans="1:8" x14ac:dyDescent="0.25">
      <c r="A19" s="1" t="s">
        <v>15</v>
      </c>
      <c r="B19" s="1" t="s">
        <v>90</v>
      </c>
      <c r="C19" s="1"/>
      <c r="D19" s="1"/>
      <c r="E19" s="1"/>
      <c r="F19" s="1" t="s">
        <v>253</v>
      </c>
      <c r="G19" s="1" t="s">
        <v>59</v>
      </c>
      <c r="H19" s="1" t="s">
        <v>245</v>
      </c>
    </row>
    <row r="20" spans="1:8" x14ac:dyDescent="0.25">
      <c r="A20" s="1" t="s">
        <v>16</v>
      </c>
      <c r="B20" s="1" t="s">
        <v>90</v>
      </c>
      <c r="C20" s="1"/>
      <c r="D20" s="1"/>
      <c r="E20" s="1"/>
      <c r="F20" s="1" t="s">
        <v>253</v>
      </c>
      <c r="G20" s="1" t="s">
        <v>246</v>
      </c>
      <c r="H20" s="1" t="s">
        <v>106</v>
      </c>
    </row>
    <row r="21" spans="1:8" x14ac:dyDescent="0.25">
      <c r="A21" s="1" t="s">
        <v>17</v>
      </c>
      <c r="B21" s="1" t="s">
        <v>91</v>
      </c>
      <c r="C21" s="1"/>
      <c r="D21" s="1"/>
      <c r="E21" s="1"/>
      <c r="F21" s="1" t="s">
        <v>253</v>
      </c>
      <c r="G21" s="1" t="s">
        <v>103</v>
      </c>
      <c r="H21" s="1" t="s">
        <v>107</v>
      </c>
    </row>
    <row r="22" spans="1:8" x14ac:dyDescent="0.25">
      <c r="A22" s="1" t="s">
        <v>18</v>
      </c>
      <c r="B22" s="1" t="s">
        <v>91</v>
      </c>
      <c r="C22" s="1"/>
      <c r="D22" s="1"/>
      <c r="E22" s="1"/>
      <c r="F22" s="1" t="s">
        <v>253</v>
      </c>
      <c r="G22" s="1" t="s">
        <v>104</v>
      </c>
      <c r="H22" s="1" t="s">
        <v>105</v>
      </c>
    </row>
    <row r="23" spans="1:8" x14ac:dyDescent="0.25">
      <c r="A23" s="1" t="s">
        <v>19</v>
      </c>
      <c r="B23" s="1" t="s">
        <v>90</v>
      </c>
      <c r="C23" s="1"/>
      <c r="D23" s="1"/>
      <c r="E23" s="1"/>
      <c r="F23" s="1" t="s">
        <v>253</v>
      </c>
      <c r="G23" s="1" t="s">
        <v>108</v>
      </c>
      <c r="H23" s="1" t="s">
        <v>175</v>
      </c>
    </row>
    <row r="24" spans="1:8" x14ac:dyDescent="0.25">
      <c r="A24" s="1" t="s">
        <v>20</v>
      </c>
      <c r="B24" s="1" t="s">
        <v>91</v>
      </c>
      <c r="C24" s="1"/>
      <c r="D24" s="1"/>
      <c r="E24" s="1"/>
      <c r="F24" s="1" t="s">
        <v>253</v>
      </c>
      <c r="G24" s="1" t="s">
        <v>110</v>
      </c>
      <c r="H24" s="1" t="s">
        <v>176</v>
      </c>
    </row>
    <row r="25" spans="1:8" x14ac:dyDescent="0.25">
      <c r="A25" s="1" t="s">
        <v>21</v>
      </c>
      <c r="B25" s="1" t="s">
        <v>91</v>
      </c>
      <c r="C25" s="1"/>
      <c r="D25" s="1"/>
      <c r="E25" s="1"/>
      <c r="F25" s="1" t="s">
        <v>253</v>
      </c>
      <c r="G25" s="1" t="s">
        <v>177</v>
      </c>
      <c r="H25" s="1" t="s">
        <v>113</v>
      </c>
    </row>
    <row r="26" spans="1:8" x14ac:dyDescent="0.25">
      <c r="A26" s="1" t="s">
        <v>22</v>
      </c>
      <c r="B26" s="1" t="s">
        <v>90</v>
      </c>
      <c r="C26" s="1"/>
      <c r="D26" s="1"/>
      <c r="E26" s="1"/>
      <c r="F26" s="1" t="s">
        <v>253</v>
      </c>
      <c r="G26" s="1" t="s">
        <v>178</v>
      </c>
      <c r="H26" s="1" t="s">
        <v>247</v>
      </c>
    </row>
    <row r="27" spans="1:8" x14ac:dyDescent="0.25">
      <c r="A27" s="1" t="s">
        <v>23</v>
      </c>
      <c r="B27" s="1" t="s">
        <v>90</v>
      </c>
      <c r="C27" s="1"/>
      <c r="D27" s="1"/>
      <c r="E27" s="1"/>
      <c r="F27" s="1" t="s">
        <v>253</v>
      </c>
      <c r="G27" s="1" t="s">
        <v>248</v>
      </c>
      <c r="H27" s="1" t="s">
        <v>113</v>
      </c>
    </row>
    <row r="28" spans="1:8" x14ac:dyDescent="0.25">
      <c r="A28" s="1" t="s">
        <v>24</v>
      </c>
      <c r="B28" s="1" t="s">
        <v>92</v>
      </c>
      <c r="C28" s="1"/>
      <c r="D28" s="1"/>
      <c r="E28" s="1"/>
      <c r="F28" s="1" t="s">
        <v>253</v>
      </c>
      <c r="G28" s="1" t="s">
        <v>116</v>
      </c>
      <c r="H28" s="1" t="s">
        <v>109</v>
      </c>
    </row>
    <row r="29" spans="1:8" x14ac:dyDescent="0.25">
      <c r="A29" s="1" t="s">
        <v>25</v>
      </c>
      <c r="B29" s="1" t="s">
        <v>93</v>
      </c>
      <c r="C29" s="1"/>
      <c r="D29" s="1"/>
      <c r="E29" s="1"/>
      <c r="F29" s="1" t="s">
        <v>253</v>
      </c>
      <c r="G29" s="1" t="s">
        <v>115</v>
      </c>
      <c r="H29" s="1" t="s">
        <v>112</v>
      </c>
    </row>
    <row r="30" spans="1:8" x14ac:dyDescent="0.25">
      <c r="A30" s="1" t="s">
        <v>26</v>
      </c>
      <c r="B30" s="1" t="s">
        <v>93</v>
      </c>
      <c r="C30" s="1"/>
      <c r="D30" s="1"/>
      <c r="E30" s="1"/>
      <c r="F30" s="1" t="s">
        <v>253</v>
      </c>
      <c r="G30" s="1" t="s">
        <v>111</v>
      </c>
      <c r="H30" s="1" t="s">
        <v>117</v>
      </c>
    </row>
    <row r="31" spans="1:8" x14ac:dyDescent="0.25">
      <c r="A31" s="1" t="s">
        <v>27</v>
      </c>
      <c r="B31" s="1" t="s">
        <v>92</v>
      </c>
      <c r="C31" s="1"/>
      <c r="D31" s="1"/>
      <c r="E31" s="1"/>
      <c r="F31" s="1" t="s">
        <v>253</v>
      </c>
      <c r="G31" s="1" t="s">
        <v>114</v>
      </c>
      <c r="H31" s="1" t="s">
        <v>60</v>
      </c>
    </row>
    <row r="32" spans="1:8" x14ac:dyDescent="0.25">
      <c r="A32" s="1" t="s">
        <v>28</v>
      </c>
      <c r="B32" s="1" t="s">
        <v>92</v>
      </c>
      <c r="C32" s="1"/>
      <c r="D32" s="1"/>
      <c r="E32" s="1"/>
      <c r="F32" s="1" t="s">
        <v>253</v>
      </c>
      <c r="G32" s="1" t="s">
        <v>60</v>
      </c>
      <c r="H32" s="1" t="s">
        <v>249</v>
      </c>
    </row>
    <row r="33" spans="1:8" x14ac:dyDescent="0.25">
      <c r="A33" s="1" t="s">
        <v>29</v>
      </c>
      <c r="B33" s="1" t="s">
        <v>92</v>
      </c>
      <c r="C33" s="1"/>
      <c r="D33" s="1"/>
      <c r="E33" s="1"/>
      <c r="F33" s="1" t="s">
        <v>253</v>
      </c>
      <c r="G33" s="1" t="s">
        <v>250</v>
      </c>
      <c r="H33" s="1" t="s">
        <v>117</v>
      </c>
    </row>
    <row r="34" spans="1:8" x14ac:dyDescent="0.25">
      <c r="A34" s="1" t="s">
        <v>30</v>
      </c>
      <c r="B34" s="1" t="s">
        <v>211</v>
      </c>
      <c r="C34" s="1"/>
      <c r="D34" s="1"/>
      <c r="E34" s="1"/>
      <c r="F34" s="1" t="s">
        <v>253</v>
      </c>
      <c r="G34" s="1" t="s">
        <v>118</v>
      </c>
      <c r="H34" s="1" t="s">
        <v>179</v>
      </c>
    </row>
    <row r="35" spans="1:8" x14ac:dyDescent="0.25">
      <c r="A35" s="1" t="s">
        <v>31</v>
      </c>
      <c r="B35" s="1" t="s">
        <v>212</v>
      </c>
      <c r="C35" s="1"/>
      <c r="D35" s="1"/>
      <c r="E35" s="1"/>
      <c r="F35" s="1" t="s">
        <v>253</v>
      </c>
      <c r="G35" s="1" t="s">
        <v>119</v>
      </c>
      <c r="H35" s="1" t="s">
        <v>180</v>
      </c>
    </row>
    <row r="36" spans="1:8" x14ac:dyDescent="0.25">
      <c r="A36" s="1" t="s">
        <v>32</v>
      </c>
      <c r="B36" s="1" t="s">
        <v>92</v>
      </c>
      <c r="C36" s="1"/>
      <c r="D36" s="1"/>
      <c r="E36" s="1"/>
      <c r="F36" s="1" t="s">
        <v>253</v>
      </c>
      <c r="G36" s="1" t="s">
        <v>73</v>
      </c>
      <c r="H36" s="1" t="s">
        <v>120</v>
      </c>
    </row>
    <row r="37" spans="1:8" x14ac:dyDescent="0.25">
      <c r="A37" s="1" t="s">
        <v>33</v>
      </c>
      <c r="B37" s="1" t="s">
        <v>92</v>
      </c>
      <c r="C37" s="1"/>
      <c r="D37" s="1"/>
      <c r="E37" s="1"/>
      <c r="F37" s="1" t="s">
        <v>253</v>
      </c>
      <c r="G37" s="1" t="s">
        <v>181</v>
      </c>
      <c r="H37" s="1" t="s">
        <v>203</v>
      </c>
    </row>
    <row r="38" spans="1:8" x14ac:dyDescent="0.25">
      <c r="A38" s="1" t="s">
        <v>34</v>
      </c>
      <c r="B38" s="1" t="s">
        <v>93</v>
      </c>
      <c r="C38" s="1"/>
      <c r="D38" s="1"/>
      <c r="E38" s="1"/>
      <c r="F38" s="1" t="s">
        <v>253</v>
      </c>
      <c r="G38" s="1" t="s">
        <v>204</v>
      </c>
      <c r="H38" s="1" t="s">
        <v>182</v>
      </c>
    </row>
    <row r="39" spans="1:8" x14ac:dyDescent="0.25">
      <c r="A39" s="1" t="s">
        <v>35</v>
      </c>
      <c r="B39" s="1" t="s">
        <v>262</v>
      </c>
      <c r="C39" s="1"/>
      <c r="D39" s="1"/>
      <c r="E39" s="1"/>
      <c r="F39" s="1" t="s">
        <v>253</v>
      </c>
      <c r="G39" s="1" t="s">
        <v>71</v>
      </c>
      <c r="H39" s="1" t="s">
        <v>254</v>
      </c>
    </row>
    <row r="40" spans="1:8" x14ac:dyDescent="0.25">
      <c r="A40" s="1" t="s">
        <v>36</v>
      </c>
      <c r="B40" s="1" t="s">
        <v>255</v>
      </c>
      <c r="C40" s="1"/>
      <c r="D40" s="1"/>
      <c r="E40" s="1"/>
      <c r="F40" s="1" t="s">
        <v>253</v>
      </c>
      <c r="G40" s="1" t="s">
        <v>251</v>
      </c>
      <c r="H40" s="1" t="s">
        <v>184</v>
      </c>
    </row>
    <row r="41" spans="1:8" x14ac:dyDescent="0.25">
      <c r="A41" s="1" t="s">
        <v>37</v>
      </c>
      <c r="B41" s="1" t="s">
        <v>263</v>
      </c>
      <c r="C41" s="1"/>
      <c r="D41" s="1"/>
      <c r="E41" s="1"/>
      <c r="F41" s="1" t="s">
        <v>253</v>
      </c>
      <c r="G41" s="1" t="s">
        <v>204</v>
      </c>
      <c r="H41" s="1" t="s">
        <v>183</v>
      </c>
    </row>
    <row r="42" spans="1:8" x14ac:dyDescent="0.25">
      <c r="A42" s="1" t="s">
        <v>38</v>
      </c>
      <c r="B42" s="1" t="s">
        <v>255</v>
      </c>
      <c r="C42" s="1"/>
      <c r="D42" s="1"/>
      <c r="E42" s="1"/>
      <c r="F42" s="1" t="s">
        <v>253</v>
      </c>
      <c r="G42" s="1" t="s">
        <v>72</v>
      </c>
      <c r="H42" s="1" t="s">
        <v>121</v>
      </c>
    </row>
    <row r="43" spans="1:8" x14ac:dyDescent="0.25">
      <c r="A43" s="1" t="s">
        <v>39</v>
      </c>
      <c r="B43" s="1" t="s">
        <v>256</v>
      </c>
      <c r="C43" s="1"/>
      <c r="D43" s="1"/>
      <c r="E43" s="1"/>
      <c r="F43" s="1" t="s">
        <v>253</v>
      </c>
      <c r="G43" s="1" t="s">
        <v>205</v>
      </c>
      <c r="H43" s="1" t="s">
        <v>122</v>
      </c>
    </row>
    <row r="44" spans="1:8" x14ac:dyDescent="0.25">
      <c r="A44" s="1" t="s">
        <v>40</v>
      </c>
      <c r="B44" s="1" t="s">
        <v>94</v>
      </c>
      <c r="C44" s="1"/>
      <c r="D44" s="1"/>
      <c r="E44" s="1"/>
      <c r="F44" s="1" t="s">
        <v>253</v>
      </c>
      <c r="G44" s="1" t="s">
        <v>188</v>
      </c>
      <c r="H44" s="1" t="s">
        <v>185</v>
      </c>
    </row>
    <row r="45" spans="1:8" x14ac:dyDescent="0.25">
      <c r="A45" s="1" t="s">
        <v>41</v>
      </c>
      <c r="B45" s="1" t="s">
        <v>95</v>
      </c>
      <c r="C45" s="1"/>
      <c r="D45" s="1"/>
      <c r="E45" s="1"/>
      <c r="F45" s="1" t="s">
        <v>253</v>
      </c>
      <c r="G45" s="1" t="s">
        <v>186</v>
      </c>
      <c r="H45" s="1" t="s">
        <v>187</v>
      </c>
    </row>
    <row r="46" spans="1:8" x14ac:dyDescent="0.25">
      <c r="A46" s="1" t="s">
        <v>42</v>
      </c>
      <c r="B46" s="1" t="s">
        <v>94</v>
      </c>
      <c r="C46" s="1"/>
      <c r="D46" s="1"/>
      <c r="E46" s="1"/>
      <c r="F46" s="1" t="s">
        <v>253</v>
      </c>
      <c r="G46" s="1" t="s">
        <v>206</v>
      </c>
      <c r="H46" s="1" t="s">
        <v>123</v>
      </c>
    </row>
    <row r="47" spans="1:8" x14ac:dyDescent="0.25">
      <c r="A47" s="1" t="s">
        <v>43</v>
      </c>
      <c r="B47" s="1" t="s">
        <v>94</v>
      </c>
      <c r="C47" s="1"/>
      <c r="D47" s="1"/>
      <c r="E47" s="1"/>
      <c r="F47" s="1" t="s">
        <v>253</v>
      </c>
      <c r="G47" s="1" t="s">
        <v>207</v>
      </c>
      <c r="H47" s="1" t="s">
        <v>189</v>
      </c>
    </row>
    <row r="48" spans="1:8" x14ac:dyDescent="0.25">
      <c r="A48" s="1" t="s">
        <v>44</v>
      </c>
      <c r="B48" s="1" t="s">
        <v>96</v>
      </c>
      <c r="C48" s="1"/>
      <c r="D48" s="1"/>
      <c r="E48" s="1"/>
      <c r="F48" s="1" t="s">
        <v>253</v>
      </c>
      <c r="G48" s="1" t="s">
        <v>124</v>
      </c>
      <c r="H48" s="1" t="s">
        <v>190</v>
      </c>
    </row>
    <row r="49" spans="1:8" x14ac:dyDescent="0.25">
      <c r="A49" s="1" t="s">
        <v>45</v>
      </c>
      <c r="B49" s="1" t="s">
        <v>97</v>
      </c>
      <c r="C49" s="1"/>
      <c r="D49" s="1"/>
      <c r="E49" s="1"/>
      <c r="F49" s="1" t="s">
        <v>253</v>
      </c>
      <c r="G49" s="1" t="s">
        <v>125</v>
      </c>
      <c r="H49" s="1" t="s">
        <v>191</v>
      </c>
    </row>
    <row r="50" spans="1:8" x14ac:dyDescent="0.25">
      <c r="A50" s="1" t="s">
        <v>46</v>
      </c>
      <c r="B50" s="1" t="s">
        <v>96</v>
      </c>
      <c r="C50" s="1"/>
      <c r="D50" s="1"/>
      <c r="E50" s="1"/>
      <c r="F50" s="1" t="s">
        <v>253</v>
      </c>
      <c r="G50" s="1" t="s">
        <v>126</v>
      </c>
      <c r="H50" s="1" t="s">
        <v>192</v>
      </c>
    </row>
    <row r="51" spans="1:8" x14ac:dyDescent="0.25">
      <c r="A51" s="1" t="s">
        <v>47</v>
      </c>
      <c r="B51" s="1" t="s">
        <v>98</v>
      </c>
      <c r="C51" s="1"/>
      <c r="D51" s="1"/>
      <c r="E51" s="1"/>
      <c r="F51" s="1" t="s">
        <v>253</v>
      </c>
      <c r="G51" s="1" t="s">
        <v>127</v>
      </c>
      <c r="H51" s="1" t="s">
        <v>193</v>
      </c>
    </row>
    <row r="52" spans="1:8" x14ac:dyDescent="0.25">
      <c r="A52" s="1" t="s">
        <v>48</v>
      </c>
      <c r="B52" s="1" t="s">
        <v>96</v>
      </c>
      <c r="C52" s="1"/>
      <c r="D52" s="1"/>
      <c r="E52" s="1"/>
      <c r="F52" s="1" t="s">
        <v>253</v>
      </c>
      <c r="G52" s="1" t="s">
        <v>190</v>
      </c>
      <c r="H52" s="1" t="s">
        <v>128</v>
      </c>
    </row>
    <row r="53" spans="1:8" x14ac:dyDescent="0.25">
      <c r="A53" s="1" t="s">
        <v>49</v>
      </c>
      <c r="B53" s="1" t="s">
        <v>97</v>
      </c>
      <c r="C53" s="1"/>
      <c r="D53" s="1"/>
      <c r="E53" s="1"/>
      <c r="F53" s="1" t="s">
        <v>253</v>
      </c>
      <c r="G53" s="1" t="s">
        <v>191</v>
      </c>
      <c r="H53" s="1" t="s">
        <v>129</v>
      </c>
    </row>
    <row r="54" spans="1:8" x14ac:dyDescent="0.25">
      <c r="A54" s="1" t="s">
        <v>169</v>
      </c>
      <c r="B54" s="1" t="s">
        <v>211</v>
      </c>
      <c r="C54" s="1"/>
      <c r="D54" s="1"/>
      <c r="E54" s="1"/>
      <c r="F54" s="1" t="s">
        <v>253</v>
      </c>
      <c r="G54" s="1" t="s">
        <v>208</v>
      </c>
      <c r="H54" s="1" t="s">
        <v>209</v>
      </c>
    </row>
    <row r="55" spans="1:8" x14ac:dyDescent="0.25">
      <c r="A55" s="1" t="s">
        <v>170</v>
      </c>
      <c r="B55" s="1" t="s">
        <v>212</v>
      </c>
      <c r="C55" s="1"/>
      <c r="D55" s="1"/>
      <c r="E55" s="1"/>
      <c r="F55" s="1" t="s">
        <v>253</v>
      </c>
      <c r="G55" s="1" t="s">
        <v>210</v>
      </c>
      <c r="H55" s="1" t="s">
        <v>204</v>
      </c>
    </row>
    <row r="56" spans="1:8" x14ac:dyDescent="0.25">
      <c r="A56" s="1" t="s">
        <v>174</v>
      </c>
      <c r="B56" s="1" t="s">
        <v>92</v>
      </c>
      <c r="C56" s="1"/>
      <c r="D56" s="1"/>
      <c r="E56" s="1"/>
      <c r="F56" s="1" t="s">
        <v>253</v>
      </c>
      <c r="G56" s="1" t="s">
        <v>209</v>
      </c>
      <c r="H56" s="1" t="s">
        <v>73</v>
      </c>
    </row>
    <row r="57" spans="1:8" x14ac:dyDescent="0.25">
      <c r="A57" s="1" t="s">
        <v>202</v>
      </c>
      <c r="B57" s="1" t="s">
        <v>255</v>
      </c>
      <c r="C57" s="1"/>
      <c r="D57" s="1"/>
      <c r="E57" s="1"/>
      <c r="F57" s="1" t="s">
        <v>253</v>
      </c>
      <c r="G57" s="1" t="s">
        <v>72</v>
      </c>
      <c r="H57" s="1" t="s">
        <v>252</v>
      </c>
    </row>
    <row r="58" spans="1:8" x14ac:dyDescent="0.25">
      <c r="A58" s="1" t="s">
        <v>261</v>
      </c>
      <c r="B58" s="1" t="s">
        <v>262</v>
      </c>
      <c r="C58" s="1"/>
      <c r="D58" s="1"/>
      <c r="E58" s="1"/>
      <c r="F58" s="1" t="s">
        <v>253</v>
      </c>
      <c r="G58" s="1" t="s">
        <v>71</v>
      </c>
      <c r="H58" s="1" t="s">
        <v>209</v>
      </c>
    </row>
    <row r="59" spans="1:8" x14ac:dyDescent="0.25">
      <c r="A59" s="1" t="s">
        <v>50</v>
      </c>
      <c r="B59" s="1" t="s">
        <v>130</v>
      </c>
      <c r="C59" s="1" t="s">
        <v>79</v>
      </c>
      <c r="D59" s="1" t="s">
        <v>223</v>
      </c>
      <c r="E59" s="1"/>
      <c r="F59" s="1"/>
      <c r="G59" s="1" t="s">
        <v>131</v>
      </c>
      <c r="H59" s="1" t="s">
        <v>132</v>
      </c>
    </row>
    <row r="60" spans="1:8" x14ac:dyDescent="0.25">
      <c r="A60" s="1" t="s">
        <v>51</v>
      </c>
      <c r="B60" s="1" t="s">
        <v>130</v>
      </c>
      <c r="C60" s="1" t="s">
        <v>79</v>
      </c>
      <c r="D60" s="1" t="s">
        <v>223</v>
      </c>
      <c r="E60" s="1"/>
      <c r="F60" s="1"/>
      <c r="G60" s="1" t="s">
        <v>133</v>
      </c>
      <c r="H60" s="1" t="s">
        <v>134</v>
      </c>
    </row>
    <row r="61" spans="1:8" x14ac:dyDescent="0.25">
      <c r="A61" s="1" t="s">
        <v>52</v>
      </c>
      <c r="B61" s="1" t="s">
        <v>136</v>
      </c>
      <c r="C61" s="1"/>
      <c r="D61" s="1"/>
      <c r="E61" s="1"/>
      <c r="F61" s="1"/>
      <c r="G61" s="1" t="s">
        <v>135</v>
      </c>
      <c r="H61" s="1" t="s">
        <v>194</v>
      </c>
    </row>
    <row r="62" spans="1:8" x14ac:dyDescent="0.25">
      <c r="A62" s="1" t="s">
        <v>53</v>
      </c>
      <c r="B62" s="1" t="s">
        <v>136</v>
      </c>
      <c r="C62" s="1"/>
      <c r="D62" s="1"/>
      <c r="E62" s="1"/>
      <c r="F62" s="1"/>
      <c r="G62" s="1" t="s">
        <v>195</v>
      </c>
      <c r="H62" s="1" t="s">
        <v>137</v>
      </c>
    </row>
    <row r="63" spans="1:8" x14ac:dyDescent="0.25">
      <c r="A63" s="1" t="s">
        <v>54</v>
      </c>
      <c r="B63" s="1" t="s">
        <v>136</v>
      </c>
      <c r="C63" s="1"/>
      <c r="D63" s="1"/>
      <c r="E63" s="1"/>
      <c r="F63" s="1"/>
      <c r="G63" s="1" t="s">
        <v>138</v>
      </c>
      <c r="H63" s="1" t="s">
        <v>139</v>
      </c>
    </row>
    <row r="64" spans="1:8" x14ac:dyDescent="0.25">
      <c r="A64" s="1" t="s">
        <v>55</v>
      </c>
      <c r="B64" s="1" t="s">
        <v>140</v>
      </c>
      <c r="C64" s="1" t="s">
        <v>79</v>
      </c>
      <c r="D64" s="1" t="s">
        <v>224</v>
      </c>
      <c r="E64" s="1"/>
      <c r="F64" s="1"/>
      <c r="G64" s="1" t="s">
        <v>141</v>
      </c>
      <c r="H64" s="1" t="s">
        <v>142</v>
      </c>
    </row>
    <row r="65" spans="1:8" x14ac:dyDescent="0.25">
      <c r="A65" s="1" t="s">
        <v>56</v>
      </c>
      <c r="B65" s="1" t="s">
        <v>146</v>
      </c>
      <c r="C65" s="1" t="s">
        <v>79</v>
      </c>
      <c r="D65" s="1" t="s">
        <v>225</v>
      </c>
      <c r="E65" s="1"/>
      <c r="F65" s="1"/>
      <c r="G65" s="1" t="s">
        <v>196</v>
      </c>
      <c r="H65" s="1" t="s">
        <v>197</v>
      </c>
    </row>
    <row r="66" spans="1:8" x14ac:dyDescent="0.25">
      <c r="A66" s="1" t="s">
        <v>57</v>
      </c>
      <c r="B66" s="1" t="s">
        <v>144</v>
      </c>
      <c r="C66" s="1" t="s">
        <v>79</v>
      </c>
      <c r="D66" s="1" t="s">
        <v>226</v>
      </c>
      <c r="E66" s="1"/>
      <c r="F66" s="1"/>
      <c r="G66" s="1" t="s">
        <v>198</v>
      </c>
      <c r="H66" s="1" t="s">
        <v>145</v>
      </c>
    </row>
    <row r="67" spans="1:8" x14ac:dyDescent="0.25">
      <c r="A67" s="1" t="s">
        <v>58</v>
      </c>
      <c r="B67" s="1" t="s">
        <v>147</v>
      </c>
      <c r="C67" s="1" t="s">
        <v>79</v>
      </c>
      <c r="D67" s="1" t="s">
        <v>225</v>
      </c>
      <c r="E67" s="1"/>
      <c r="F67" s="1"/>
      <c r="G67" s="1" t="s">
        <v>199</v>
      </c>
      <c r="H67" s="1" t="s">
        <v>143</v>
      </c>
    </row>
    <row r="68" spans="1:8" x14ac:dyDescent="0.25">
      <c r="A68" s="1" t="s">
        <v>59</v>
      </c>
      <c r="B68" s="1" t="s">
        <v>148</v>
      </c>
      <c r="C68" s="1" t="s">
        <v>79</v>
      </c>
      <c r="D68" s="1" t="s">
        <v>166</v>
      </c>
      <c r="E68" s="1"/>
      <c r="F68" s="1" t="s">
        <v>165</v>
      </c>
      <c r="G68" s="1"/>
      <c r="H68" s="1"/>
    </row>
    <row r="69" spans="1:8" x14ac:dyDescent="0.25">
      <c r="A69" s="1" t="s">
        <v>60</v>
      </c>
      <c r="B69" s="1" t="s">
        <v>149</v>
      </c>
      <c r="C69" s="1" t="s">
        <v>79</v>
      </c>
      <c r="D69" s="1" t="s">
        <v>162</v>
      </c>
      <c r="E69" s="1"/>
      <c r="F69" s="1" t="s">
        <v>161</v>
      </c>
      <c r="G69" s="1"/>
      <c r="H69" s="1"/>
    </row>
    <row r="70" spans="1:8" x14ac:dyDescent="0.25">
      <c r="A70" s="1" t="s">
        <v>229</v>
      </c>
      <c r="B70" s="1" t="s">
        <v>233</v>
      </c>
      <c r="C70" s="1" t="s">
        <v>79</v>
      </c>
      <c r="D70" s="1" t="s">
        <v>234</v>
      </c>
      <c r="E70" s="1"/>
      <c r="F70" s="1"/>
      <c r="G70" s="1"/>
      <c r="H70" s="1"/>
    </row>
    <row r="71" spans="1:8" x14ac:dyDescent="0.25">
      <c r="A71" s="1" t="s">
        <v>61</v>
      </c>
      <c r="B71" s="1" t="s">
        <v>150</v>
      </c>
      <c r="C71" s="1" t="s">
        <v>79</v>
      </c>
      <c r="D71" s="1" t="s">
        <v>164</v>
      </c>
      <c r="E71" s="1"/>
      <c r="F71" s="1" t="s">
        <v>163</v>
      </c>
      <c r="G71" s="1"/>
      <c r="H71" s="1"/>
    </row>
    <row r="72" spans="1:8" x14ac:dyDescent="0.25">
      <c r="A72" s="1" t="s">
        <v>62</v>
      </c>
      <c r="B72" s="1" t="s">
        <v>151</v>
      </c>
      <c r="C72" s="1" t="s">
        <v>79</v>
      </c>
      <c r="D72" s="1" t="s">
        <v>160</v>
      </c>
      <c r="E72" s="1"/>
      <c r="F72" s="1" t="s">
        <v>159</v>
      </c>
      <c r="G72" s="1"/>
      <c r="H72" s="1"/>
    </row>
    <row r="73" spans="1:8" x14ac:dyDescent="0.25">
      <c r="A73" s="1" t="s">
        <v>63</v>
      </c>
      <c r="B73" s="1" t="s">
        <v>152</v>
      </c>
      <c r="C73" s="1" t="s">
        <v>79</v>
      </c>
      <c r="D73" s="1" t="s">
        <v>164</v>
      </c>
      <c r="E73" s="1"/>
      <c r="F73" s="1" t="s">
        <v>163</v>
      </c>
      <c r="G73" s="1"/>
      <c r="H73" s="1"/>
    </row>
    <row r="74" spans="1:8" x14ac:dyDescent="0.25">
      <c r="A74" s="1" t="s">
        <v>64</v>
      </c>
      <c r="B74" s="1" t="s">
        <v>173</v>
      </c>
      <c r="C74" s="1" t="s">
        <v>79</v>
      </c>
      <c r="D74" s="1" t="s">
        <v>164</v>
      </c>
      <c r="E74" s="1"/>
      <c r="F74" s="1" t="s">
        <v>163</v>
      </c>
      <c r="G74" s="1"/>
      <c r="H74" s="1"/>
    </row>
    <row r="75" spans="1:8" x14ac:dyDescent="0.25">
      <c r="A75" s="1" t="s">
        <v>65</v>
      </c>
      <c r="B75" s="1" t="s">
        <v>154</v>
      </c>
      <c r="C75" s="1"/>
      <c r="D75" s="1"/>
      <c r="E75" s="1"/>
      <c r="F75" s="1"/>
      <c r="G75" s="1"/>
      <c r="H75" s="1"/>
    </row>
    <row r="76" spans="1:8" x14ac:dyDescent="0.25">
      <c r="A76" s="1" t="s">
        <v>66</v>
      </c>
      <c r="B76" s="1" t="s">
        <v>155</v>
      </c>
      <c r="C76" s="1" t="s">
        <v>241</v>
      </c>
      <c r="D76" s="1" t="s">
        <v>242</v>
      </c>
      <c r="E76" s="1"/>
      <c r="F76" s="1" t="s">
        <v>168</v>
      </c>
      <c r="G76" s="1"/>
      <c r="H76" s="1"/>
    </row>
    <row r="77" spans="1:8" x14ac:dyDescent="0.25">
      <c r="A77" s="1" t="s">
        <v>67</v>
      </c>
      <c r="B77" s="1" t="s">
        <v>154</v>
      </c>
      <c r="C77" s="1"/>
      <c r="D77" s="1"/>
      <c r="E77" s="1"/>
      <c r="F77" s="1"/>
      <c r="G77" s="1"/>
      <c r="H77" s="1"/>
    </row>
    <row r="78" spans="1:8" x14ac:dyDescent="0.25">
      <c r="A78" s="1" t="s">
        <v>68</v>
      </c>
      <c r="B78" s="1" t="s">
        <v>156</v>
      </c>
      <c r="C78" s="1" t="s">
        <v>241</v>
      </c>
      <c r="D78" s="1" t="s">
        <v>242</v>
      </c>
      <c r="E78" s="1"/>
      <c r="F78" s="1" t="s">
        <v>168</v>
      </c>
      <c r="G78" s="1"/>
      <c r="H78" s="1"/>
    </row>
    <row r="79" spans="1:8" x14ac:dyDescent="0.25">
      <c r="A79" s="1" t="s">
        <v>69</v>
      </c>
      <c r="B79" s="1" t="s">
        <v>154</v>
      </c>
      <c r="C79" s="1"/>
      <c r="D79" s="1"/>
      <c r="E79" s="1"/>
      <c r="F79" s="1"/>
      <c r="G79" s="1"/>
      <c r="H79" s="1"/>
    </row>
    <row r="80" spans="1:8" x14ac:dyDescent="0.25">
      <c r="A80" s="1" t="s">
        <v>70</v>
      </c>
      <c r="B80" s="1" t="s">
        <v>157</v>
      </c>
      <c r="C80" s="1" t="s">
        <v>241</v>
      </c>
      <c r="D80" s="1" t="s">
        <v>243</v>
      </c>
      <c r="E80" s="1"/>
      <c r="F80" s="1" t="s">
        <v>167</v>
      </c>
      <c r="G80" s="1"/>
      <c r="H80" s="1"/>
    </row>
    <row r="81" spans="1:8" x14ac:dyDescent="0.25">
      <c r="A81" s="1" t="s">
        <v>71</v>
      </c>
      <c r="B81" s="1" t="s">
        <v>171</v>
      </c>
      <c r="C81" s="1" t="s">
        <v>244</v>
      </c>
      <c r="D81" s="1" t="s">
        <v>259</v>
      </c>
      <c r="E81" s="1"/>
      <c r="F81" s="1" t="s">
        <v>260</v>
      </c>
      <c r="G81" s="1"/>
      <c r="H81" s="1"/>
    </row>
    <row r="82" spans="1:8" x14ac:dyDescent="0.25">
      <c r="A82" s="1" t="s">
        <v>230</v>
      </c>
      <c r="B82" s="1" t="s">
        <v>257</v>
      </c>
      <c r="C82" s="1" t="s">
        <v>237</v>
      </c>
      <c r="D82" s="1" t="s">
        <v>258</v>
      </c>
      <c r="E82" s="1"/>
      <c r="F82" s="1"/>
      <c r="G82" s="1"/>
      <c r="H82" s="1"/>
    </row>
    <row r="83" spans="1:8" x14ac:dyDescent="0.25">
      <c r="A83" s="1" t="s">
        <v>72</v>
      </c>
      <c r="B83" s="1" t="s">
        <v>172</v>
      </c>
      <c r="C83" s="1" t="s">
        <v>79</v>
      </c>
      <c r="D83" s="1" t="s">
        <v>265</v>
      </c>
      <c r="E83" s="1"/>
      <c r="F83" s="1" t="s">
        <v>264</v>
      </c>
      <c r="G83" s="1"/>
      <c r="H83" s="1"/>
    </row>
    <row r="84" spans="1:8" x14ac:dyDescent="0.25">
      <c r="A84" s="1" t="s">
        <v>231</v>
      </c>
      <c r="B84" s="1" t="s">
        <v>235</v>
      </c>
      <c r="C84" s="1" t="s">
        <v>79</v>
      </c>
      <c r="D84" s="1" t="s">
        <v>236</v>
      </c>
      <c r="E84" s="1"/>
      <c r="F84" s="1"/>
      <c r="G84" s="1"/>
      <c r="H84" s="1"/>
    </row>
    <row r="85" spans="1:8" x14ac:dyDescent="0.25">
      <c r="A85" s="1" t="s">
        <v>73</v>
      </c>
      <c r="B85" s="1" t="s">
        <v>153</v>
      </c>
      <c r="C85" s="1" t="s">
        <v>79</v>
      </c>
      <c r="D85" s="1" t="s">
        <v>162</v>
      </c>
      <c r="E85" s="1"/>
      <c r="F85" s="1" t="s">
        <v>161</v>
      </c>
      <c r="G85" s="1"/>
      <c r="H85" s="1"/>
    </row>
    <row r="86" spans="1:8" x14ac:dyDescent="0.25">
      <c r="A86" s="1" t="s">
        <v>232</v>
      </c>
      <c r="B86" s="1" t="s">
        <v>235</v>
      </c>
      <c r="C86" s="1" t="s">
        <v>79</v>
      </c>
      <c r="D86" s="1" t="s">
        <v>236</v>
      </c>
      <c r="E86" s="1"/>
      <c r="F86" s="1"/>
      <c r="G86" s="1"/>
      <c r="H86" s="1"/>
    </row>
    <row r="87" spans="1:8" x14ac:dyDescent="0.25">
      <c r="A87" s="1" t="s">
        <v>266</v>
      </c>
      <c r="B87" s="1" t="s">
        <v>267</v>
      </c>
      <c r="C87" s="1" t="s">
        <v>274</v>
      </c>
      <c r="D87" s="1" t="s">
        <v>275</v>
      </c>
      <c r="E87" s="1"/>
      <c r="F87" s="1" t="s">
        <v>276</v>
      </c>
      <c r="G87" s="1"/>
      <c r="H87" s="1"/>
    </row>
    <row r="88" spans="1:8" x14ac:dyDescent="0.25">
      <c r="A88" s="1" t="s">
        <v>268</v>
      </c>
      <c r="B88" s="1" t="s">
        <v>269</v>
      </c>
      <c r="C88" s="1" t="s">
        <v>274</v>
      </c>
      <c r="D88" s="1" t="s">
        <v>275</v>
      </c>
      <c r="E88" s="1"/>
      <c r="F88" s="1" t="s">
        <v>276</v>
      </c>
      <c r="G88" s="1"/>
      <c r="H88" s="1"/>
    </row>
    <row r="89" spans="1:8" x14ac:dyDescent="0.25">
      <c r="A89" s="1" t="s">
        <v>270</v>
      </c>
      <c r="B89" s="1" t="s">
        <v>271</v>
      </c>
      <c r="C89" s="1" t="s">
        <v>274</v>
      </c>
      <c r="D89" s="1" t="s">
        <v>275</v>
      </c>
      <c r="E89" s="1"/>
      <c r="F89" s="1" t="s">
        <v>276</v>
      </c>
      <c r="G89" s="1"/>
      <c r="H89" s="1"/>
    </row>
    <row r="90" spans="1:8" x14ac:dyDescent="0.25">
      <c r="A90" s="1" t="s">
        <v>272</v>
      </c>
      <c r="B90" s="1" t="s">
        <v>273</v>
      </c>
      <c r="C90" s="1" t="s">
        <v>274</v>
      </c>
      <c r="D90" s="1" t="s">
        <v>275</v>
      </c>
      <c r="E90" s="1"/>
      <c r="F90" s="1" t="s">
        <v>276</v>
      </c>
      <c r="G90" s="1"/>
      <c r="H90" s="1"/>
    </row>
  </sheetData>
  <mergeCells count="1">
    <mergeCell ref="J10:N11"/>
  </mergeCells>
  <pageMargins left="0.7" right="0.7" top="0.75" bottom="0.75" header="0.3" footer="0.3"/>
  <pageSetup paperSize="17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6EA10-78C9-46E6-8218-E0DFB490DA24}">
  <dimension ref="A1:R87"/>
  <sheetViews>
    <sheetView topLeftCell="A22" workbookViewId="0">
      <selection activeCell="F77" sqref="F77"/>
    </sheetView>
  </sheetViews>
  <sheetFormatPr defaultRowHeight="15" x14ac:dyDescent="0.25"/>
  <cols>
    <col min="2" max="2" width="33.5703125" customWidth="1"/>
    <col min="3" max="3" width="18.7109375" customWidth="1"/>
    <col min="4" max="4" width="20.85546875" customWidth="1"/>
    <col min="5" max="5" width="10.42578125" customWidth="1"/>
    <col min="6" max="6" width="20.85546875" style="5" customWidth="1"/>
    <col min="7" max="7" width="20.7109375" customWidth="1"/>
    <col min="8" max="8" width="25.7109375" customWidth="1"/>
    <col min="9" max="9" width="18.42578125" style="5" customWidth="1"/>
    <col min="10" max="12" width="9.140625" style="5"/>
    <col min="13" max="13" width="11.42578125" style="5" customWidth="1"/>
  </cols>
  <sheetData>
    <row r="1" spans="1:18" x14ac:dyDescent="0.25">
      <c r="A1" s="2" t="s">
        <v>74</v>
      </c>
      <c r="B1" s="2" t="s">
        <v>75</v>
      </c>
      <c r="C1" s="2" t="s">
        <v>76</v>
      </c>
      <c r="D1" s="2" t="s">
        <v>77</v>
      </c>
      <c r="E1" s="2" t="s">
        <v>99</v>
      </c>
      <c r="F1" s="4" t="s">
        <v>158</v>
      </c>
      <c r="G1" s="2" t="s">
        <v>100</v>
      </c>
      <c r="H1" s="2" t="s">
        <v>101</v>
      </c>
      <c r="I1" s="6" t="s">
        <v>318</v>
      </c>
      <c r="J1" s="6" t="s">
        <v>320</v>
      </c>
      <c r="K1" s="6" t="s">
        <v>321</v>
      </c>
      <c r="L1" s="6" t="s">
        <v>322</v>
      </c>
      <c r="M1" s="6" t="s">
        <v>323</v>
      </c>
    </row>
    <row r="2" spans="1:18" x14ac:dyDescent="0.25">
      <c r="A2" s="1" t="s">
        <v>12</v>
      </c>
      <c r="B2" s="1" t="s">
        <v>78</v>
      </c>
      <c r="C2" s="1" t="s">
        <v>79</v>
      </c>
      <c r="D2" s="1" t="s">
        <v>213</v>
      </c>
      <c r="E2" s="1" t="s">
        <v>80</v>
      </c>
      <c r="F2" s="3" t="s">
        <v>81</v>
      </c>
      <c r="G2" s="1" t="s">
        <v>81</v>
      </c>
      <c r="H2" s="1" t="s">
        <v>81</v>
      </c>
      <c r="I2" s="3">
        <v>4400</v>
      </c>
      <c r="J2" s="3">
        <v>25.6</v>
      </c>
      <c r="K2" s="3">
        <v>6.4</v>
      </c>
      <c r="L2" s="3">
        <v>9.3000000000000007</v>
      </c>
      <c r="M2" s="3">
        <f>J2*K2</f>
        <v>163.84000000000003</v>
      </c>
    </row>
    <row r="3" spans="1:18" x14ac:dyDescent="0.25">
      <c r="A3" s="1" t="s">
        <v>13</v>
      </c>
      <c r="B3" s="1" t="s">
        <v>78</v>
      </c>
      <c r="C3" s="1" t="s">
        <v>79</v>
      </c>
      <c r="D3" s="1" t="s">
        <v>213</v>
      </c>
      <c r="E3" s="1" t="s">
        <v>80</v>
      </c>
      <c r="F3" s="3" t="s">
        <v>81</v>
      </c>
      <c r="G3" s="1" t="s">
        <v>81</v>
      </c>
      <c r="H3" s="1" t="s">
        <v>81</v>
      </c>
      <c r="I3" s="3">
        <v>4400</v>
      </c>
      <c r="J3" s="3">
        <v>25.6</v>
      </c>
      <c r="K3" s="3">
        <v>6.4</v>
      </c>
      <c r="L3" s="3">
        <v>9.3000000000000007</v>
      </c>
      <c r="M3" s="3">
        <f>J3*K3</f>
        <v>163.84000000000003</v>
      </c>
    </row>
    <row r="4" spans="1:18" x14ac:dyDescent="0.25">
      <c r="A4" s="1" t="s">
        <v>0</v>
      </c>
      <c r="B4" s="1" t="s">
        <v>82</v>
      </c>
      <c r="C4" s="1" t="s">
        <v>79</v>
      </c>
      <c r="D4" s="1" t="s">
        <v>214</v>
      </c>
      <c r="E4" s="1"/>
      <c r="F4" s="3" t="s">
        <v>81</v>
      </c>
      <c r="G4" s="1" t="s">
        <v>81</v>
      </c>
      <c r="H4" s="1" t="s">
        <v>81</v>
      </c>
      <c r="I4" s="3">
        <v>1070</v>
      </c>
      <c r="J4" s="3">
        <v>7.5</v>
      </c>
      <c r="K4" s="3">
        <v>7.1</v>
      </c>
      <c r="L4" s="3">
        <v>3.1</v>
      </c>
      <c r="M4" s="3">
        <f t="shared" ref="M4:M87" si="0">J4*K4</f>
        <v>53.25</v>
      </c>
    </row>
    <row r="5" spans="1:18" x14ac:dyDescent="0.25">
      <c r="A5" s="1" t="s">
        <v>1</v>
      </c>
      <c r="B5" s="1" t="s">
        <v>295</v>
      </c>
      <c r="C5" s="1" t="s">
        <v>79</v>
      </c>
      <c r="D5" s="1" t="s">
        <v>319</v>
      </c>
      <c r="E5" s="1"/>
      <c r="F5" s="3" t="s">
        <v>81</v>
      </c>
      <c r="G5" s="1" t="s">
        <v>81</v>
      </c>
      <c r="H5" s="1" t="s">
        <v>81</v>
      </c>
      <c r="I5" s="3">
        <v>175</v>
      </c>
      <c r="J5" s="3">
        <v>11.4</v>
      </c>
      <c r="K5" s="3">
        <v>6.7</v>
      </c>
      <c r="L5" s="3">
        <v>3.1</v>
      </c>
      <c r="M5" s="3">
        <f t="shared" si="0"/>
        <v>76.38000000000001</v>
      </c>
    </row>
    <row r="6" spans="1:18" x14ac:dyDescent="0.25">
      <c r="A6" s="1" t="s">
        <v>2</v>
      </c>
      <c r="B6" s="1" t="s">
        <v>86</v>
      </c>
      <c r="C6" s="1" t="s">
        <v>79</v>
      </c>
      <c r="D6" s="1" t="s">
        <v>218</v>
      </c>
      <c r="E6" s="1"/>
      <c r="F6" s="3" t="s">
        <v>81</v>
      </c>
      <c r="G6" s="1" t="s">
        <v>81</v>
      </c>
      <c r="H6" s="1" t="s">
        <v>81</v>
      </c>
      <c r="I6" s="3">
        <v>146</v>
      </c>
      <c r="J6" s="3">
        <v>4.7</v>
      </c>
      <c r="K6" s="3">
        <v>1.8</v>
      </c>
      <c r="L6" s="3">
        <v>2.1</v>
      </c>
      <c r="M6" s="3">
        <f t="shared" si="0"/>
        <v>8.4600000000000009</v>
      </c>
    </row>
    <row r="7" spans="1:18" ht="15.75" thickBot="1" x14ac:dyDescent="0.3">
      <c r="A7" s="1" t="s">
        <v>3</v>
      </c>
      <c r="B7" s="1" t="s">
        <v>86</v>
      </c>
      <c r="C7" s="1" t="s">
        <v>79</v>
      </c>
      <c r="D7" s="1" t="s">
        <v>218</v>
      </c>
      <c r="E7" s="1"/>
      <c r="F7" s="3" t="s">
        <v>81</v>
      </c>
      <c r="G7" s="1" t="s">
        <v>81</v>
      </c>
      <c r="H7" s="1" t="s">
        <v>81</v>
      </c>
      <c r="I7" s="3">
        <v>146</v>
      </c>
      <c r="J7" s="3">
        <v>4.7</v>
      </c>
      <c r="K7" s="3">
        <v>1.8</v>
      </c>
      <c r="L7" s="3">
        <v>2.1</v>
      </c>
      <c r="M7" s="3">
        <f t="shared" si="0"/>
        <v>8.4600000000000009</v>
      </c>
    </row>
    <row r="8" spans="1:18" x14ac:dyDescent="0.25">
      <c r="A8" s="1" t="s">
        <v>4</v>
      </c>
      <c r="B8" s="1" t="s">
        <v>87</v>
      </c>
      <c r="C8" s="1" t="s">
        <v>79</v>
      </c>
      <c r="D8" s="1" t="s">
        <v>219</v>
      </c>
      <c r="E8" s="1"/>
      <c r="F8" s="3" t="s">
        <v>81</v>
      </c>
      <c r="G8" s="1" t="s">
        <v>81</v>
      </c>
      <c r="H8" s="1" t="s">
        <v>81</v>
      </c>
      <c r="I8" s="3">
        <v>171</v>
      </c>
      <c r="J8" s="3">
        <v>4.9000000000000004</v>
      </c>
      <c r="K8" s="3">
        <v>4.8</v>
      </c>
      <c r="L8" s="3">
        <v>2.5</v>
      </c>
      <c r="M8" s="3">
        <f t="shared" si="0"/>
        <v>23.52</v>
      </c>
      <c r="N8" s="60" t="s">
        <v>373</v>
      </c>
      <c r="O8" s="61"/>
      <c r="P8" s="61"/>
      <c r="Q8" s="61"/>
      <c r="R8" s="62"/>
    </row>
    <row r="9" spans="1:18" ht="15.75" thickBot="1" x14ac:dyDescent="0.3">
      <c r="A9" s="1" t="s">
        <v>5</v>
      </c>
      <c r="B9" s="1" t="s">
        <v>87</v>
      </c>
      <c r="C9" s="1" t="s">
        <v>79</v>
      </c>
      <c r="D9" s="1" t="s">
        <v>219</v>
      </c>
      <c r="E9" s="1"/>
      <c r="F9" s="3" t="s">
        <v>81</v>
      </c>
      <c r="G9" s="1" t="s">
        <v>81</v>
      </c>
      <c r="H9" s="1" t="s">
        <v>81</v>
      </c>
      <c r="I9" s="3">
        <v>171</v>
      </c>
      <c r="J9" s="3">
        <v>4.9000000000000004</v>
      </c>
      <c r="K9" s="3">
        <v>4.8</v>
      </c>
      <c r="L9" s="3">
        <v>2.5</v>
      </c>
      <c r="M9" s="3">
        <f t="shared" si="0"/>
        <v>23.52</v>
      </c>
      <c r="N9" s="63"/>
      <c r="O9" s="64"/>
      <c r="P9" s="64"/>
      <c r="Q9" s="64"/>
      <c r="R9" s="65"/>
    </row>
    <row r="10" spans="1:18" x14ac:dyDescent="0.25">
      <c r="A10" s="1" t="s">
        <v>6</v>
      </c>
      <c r="B10" s="1" t="s">
        <v>200</v>
      </c>
      <c r="C10" s="1" t="s">
        <v>201</v>
      </c>
      <c r="D10" s="3">
        <v>5025</v>
      </c>
      <c r="E10" s="1"/>
      <c r="F10" s="3" t="s">
        <v>81</v>
      </c>
      <c r="G10" s="1" t="s">
        <v>81</v>
      </c>
      <c r="H10" s="1" t="s">
        <v>81</v>
      </c>
      <c r="I10" s="3">
        <v>60</v>
      </c>
      <c r="J10" s="3">
        <v>3.3</v>
      </c>
      <c r="K10" s="3">
        <v>4.9000000000000004</v>
      </c>
      <c r="L10" s="3">
        <v>1.5</v>
      </c>
      <c r="M10" s="3">
        <f t="shared" si="0"/>
        <v>16.170000000000002</v>
      </c>
    </row>
    <row r="11" spans="1:18" x14ac:dyDescent="0.25">
      <c r="A11" s="1" t="s">
        <v>7</v>
      </c>
      <c r="B11" s="1" t="s">
        <v>87</v>
      </c>
      <c r="C11" s="1" t="s">
        <v>79</v>
      </c>
      <c r="D11" s="1" t="s">
        <v>219</v>
      </c>
      <c r="E11" s="1"/>
      <c r="F11" s="3" t="s">
        <v>81</v>
      </c>
      <c r="G11" s="1" t="s">
        <v>81</v>
      </c>
      <c r="H11" s="1" t="s">
        <v>81</v>
      </c>
      <c r="I11" s="3">
        <v>171</v>
      </c>
      <c r="J11" s="3">
        <v>4.9000000000000004</v>
      </c>
      <c r="K11" s="3">
        <v>4.8</v>
      </c>
      <c r="L11" s="3">
        <v>2.5</v>
      </c>
      <c r="M11" s="3">
        <f t="shared" si="0"/>
        <v>23.52</v>
      </c>
    </row>
    <row r="12" spans="1:18" x14ac:dyDescent="0.25">
      <c r="A12" s="1" t="s">
        <v>8</v>
      </c>
      <c r="B12" s="1" t="s">
        <v>88</v>
      </c>
      <c r="C12" s="1" t="s">
        <v>89</v>
      </c>
      <c r="D12" s="1" t="s">
        <v>222</v>
      </c>
      <c r="E12" s="1"/>
      <c r="F12" s="3" t="s">
        <v>81</v>
      </c>
      <c r="G12" s="1" t="s">
        <v>81</v>
      </c>
      <c r="H12" s="1" t="s">
        <v>81</v>
      </c>
      <c r="I12" s="3">
        <v>450</v>
      </c>
      <c r="J12" s="3">
        <v>7.5</v>
      </c>
      <c r="K12" s="3">
        <v>6.3</v>
      </c>
      <c r="L12" s="3">
        <v>2.8</v>
      </c>
      <c r="M12" s="3">
        <f t="shared" si="0"/>
        <v>47.25</v>
      </c>
    </row>
    <row r="13" spans="1:18" x14ac:dyDescent="0.25">
      <c r="A13" s="1" t="s">
        <v>9</v>
      </c>
      <c r="B13" s="1" t="s">
        <v>220</v>
      </c>
      <c r="C13" s="1" t="s">
        <v>79</v>
      </c>
      <c r="D13" s="1" t="s">
        <v>221</v>
      </c>
      <c r="E13" s="1"/>
      <c r="F13" s="3" t="s">
        <v>81</v>
      </c>
      <c r="G13" s="1" t="s">
        <v>81</v>
      </c>
      <c r="H13" s="1" t="s">
        <v>81</v>
      </c>
      <c r="I13" s="3">
        <v>1246</v>
      </c>
      <c r="J13" s="3">
        <v>9.3000000000000007</v>
      </c>
      <c r="K13" s="3">
        <v>5.8</v>
      </c>
      <c r="L13" s="3">
        <v>19.899999999999999</v>
      </c>
      <c r="M13" s="3">
        <f t="shared" si="0"/>
        <v>53.940000000000005</v>
      </c>
    </row>
    <row r="14" spans="1:18" x14ac:dyDescent="0.25">
      <c r="A14" s="1" t="s">
        <v>10</v>
      </c>
      <c r="B14" s="1" t="s">
        <v>238</v>
      </c>
      <c r="C14" s="1" t="s">
        <v>79</v>
      </c>
      <c r="D14" s="3" t="s">
        <v>240</v>
      </c>
      <c r="E14" s="1"/>
      <c r="F14" s="3" t="s">
        <v>81</v>
      </c>
      <c r="G14" s="1" t="s">
        <v>81</v>
      </c>
      <c r="H14" s="1" t="s">
        <v>81</v>
      </c>
      <c r="I14" s="3">
        <v>22</v>
      </c>
      <c r="J14" s="3">
        <v>6</v>
      </c>
      <c r="K14" s="3">
        <v>1.3</v>
      </c>
      <c r="L14" s="3">
        <v>1.4</v>
      </c>
      <c r="M14" s="3">
        <f t="shared" si="0"/>
        <v>7.8000000000000007</v>
      </c>
    </row>
    <row r="15" spans="1:18" x14ac:dyDescent="0.25">
      <c r="A15" s="1" t="s">
        <v>11</v>
      </c>
      <c r="B15" s="1" t="s">
        <v>239</v>
      </c>
      <c r="C15" s="1" t="s">
        <v>79</v>
      </c>
      <c r="D15" s="3" t="s">
        <v>240</v>
      </c>
      <c r="E15" s="1"/>
      <c r="F15" s="3" t="s">
        <v>81</v>
      </c>
      <c r="G15" s="1" t="s">
        <v>81</v>
      </c>
      <c r="H15" s="1" t="s">
        <v>81</v>
      </c>
      <c r="I15" s="3">
        <v>22</v>
      </c>
      <c r="J15" s="3">
        <v>6</v>
      </c>
      <c r="K15" s="3">
        <v>1.3</v>
      </c>
      <c r="L15" s="3">
        <v>1.4</v>
      </c>
      <c r="M15" s="3">
        <f t="shared" si="0"/>
        <v>7.8000000000000007</v>
      </c>
    </row>
    <row r="16" spans="1:18" x14ac:dyDescent="0.25">
      <c r="A16" s="1" t="s">
        <v>227</v>
      </c>
      <c r="B16" s="1" t="s">
        <v>84</v>
      </c>
      <c r="C16" s="1" t="s">
        <v>79</v>
      </c>
      <c r="D16" s="1" t="s">
        <v>216</v>
      </c>
      <c r="E16" s="1"/>
      <c r="F16" s="3" t="s">
        <v>81</v>
      </c>
      <c r="G16" s="1" t="s">
        <v>81</v>
      </c>
      <c r="H16" s="1" t="s">
        <v>81</v>
      </c>
      <c r="I16" s="3">
        <v>382</v>
      </c>
      <c r="J16" s="3">
        <v>6.1</v>
      </c>
      <c r="K16" s="3">
        <v>3.1</v>
      </c>
      <c r="L16" s="3">
        <v>1.9</v>
      </c>
      <c r="M16" s="3">
        <f t="shared" si="0"/>
        <v>18.91</v>
      </c>
    </row>
    <row r="17" spans="1:13" x14ac:dyDescent="0.25">
      <c r="A17" s="1" t="s">
        <v>228</v>
      </c>
      <c r="B17" s="1" t="s">
        <v>85</v>
      </c>
      <c r="C17" s="1" t="s">
        <v>79</v>
      </c>
      <c r="D17" s="1" t="s">
        <v>217</v>
      </c>
      <c r="E17" s="1"/>
      <c r="F17" s="3" t="s">
        <v>81</v>
      </c>
      <c r="G17" s="1" t="s">
        <v>81</v>
      </c>
      <c r="H17" s="1" t="s">
        <v>81</v>
      </c>
      <c r="I17" s="3">
        <v>382</v>
      </c>
      <c r="J17" s="3">
        <v>6.9</v>
      </c>
      <c r="K17" s="3">
        <v>4.4000000000000004</v>
      </c>
      <c r="L17" s="3">
        <v>0.5</v>
      </c>
      <c r="M17" s="3">
        <f t="shared" si="0"/>
        <v>30.360000000000003</v>
      </c>
    </row>
    <row r="18" spans="1:13" x14ac:dyDescent="0.25">
      <c r="A18" s="1" t="s">
        <v>266</v>
      </c>
      <c r="B18" s="1" t="s">
        <v>267</v>
      </c>
      <c r="C18" s="1" t="s">
        <v>274</v>
      </c>
      <c r="D18" s="1" t="s">
        <v>275</v>
      </c>
      <c r="E18" s="1"/>
      <c r="F18" s="3" t="s">
        <v>276</v>
      </c>
      <c r="G18" s="1" t="s">
        <v>81</v>
      </c>
      <c r="H18" s="1" t="s">
        <v>81</v>
      </c>
      <c r="I18" s="3">
        <v>172</v>
      </c>
      <c r="J18" s="3">
        <v>4.5</v>
      </c>
      <c r="K18" s="3">
        <v>2.35</v>
      </c>
      <c r="L18" s="3">
        <v>2.2999999999999998</v>
      </c>
      <c r="M18" s="3">
        <f t="shared" si="0"/>
        <v>10.575000000000001</v>
      </c>
    </row>
    <row r="19" spans="1:13" x14ac:dyDescent="0.25">
      <c r="A19" s="1" t="s">
        <v>268</v>
      </c>
      <c r="B19" s="1" t="s">
        <v>271</v>
      </c>
      <c r="C19" s="1" t="s">
        <v>274</v>
      </c>
      <c r="D19" s="1" t="s">
        <v>275</v>
      </c>
      <c r="E19" s="1"/>
      <c r="F19" s="3" t="s">
        <v>276</v>
      </c>
      <c r="G19" s="1" t="s">
        <v>81</v>
      </c>
      <c r="H19" s="1" t="s">
        <v>81</v>
      </c>
      <c r="I19" s="3">
        <v>172</v>
      </c>
      <c r="J19" s="3">
        <v>4.5</v>
      </c>
      <c r="K19" s="3">
        <v>2.35</v>
      </c>
      <c r="L19" s="3">
        <v>2.2999999999999998</v>
      </c>
      <c r="M19" s="3">
        <f t="shared" si="0"/>
        <v>10.575000000000001</v>
      </c>
    </row>
    <row r="20" spans="1:13" x14ac:dyDescent="0.25">
      <c r="A20" s="1" t="s">
        <v>270</v>
      </c>
      <c r="B20" s="1" t="s">
        <v>269</v>
      </c>
      <c r="C20" s="1" t="s">
        <v>274</v>
      </c>
      <c r="D20" s="1" t="s">
        <v>275</v>
      </c>
      <c r="E20" s="1"/>
      <c r="F20" s="3" t="s">
        <v>276</v>
      </c>
      <c r="G20" s="1" t="s">
        <v>81</v>
      </c>
      <c r="H20" s="1" t="s">
        <v>81</v>
      </c>
      <c r="I20" s="3">
        <v>172</v>
      </c>
      <c r="J20" s="3">
        <v>4.5</v>
      </c>
      <c r="K20" s="3">
        <v>2.35</v>
      </c>
      <c r="L20" s="3">
        <v>2.2999999999999998</v>
      </c>
      <c r="M20" s="3">
        <f t="shared" si="0"/>
        <v>10.575000000000001</v>
      </c>
    </row>
    <row r="21" spans="1:13" x14ac:dyDescent="0.25">
      <c r="A21" s="1" t="s">
        <v>272</v>
      </c>
      <c r="B21" s="1" t="s">
        <v>291</v>
      </c>
      <c r="C21" s="1" t="s">
        <v>274</v>
      </c>
      <c r="D21" s="1" t="s">
        <v>275</v>
      </c>
      <c r="E21" s="1"/>
      <c r="F21" s="3" t="s">
        <v>276</v>
      </c>
      <c r="G21" s="1" t="s">
        <v>81</v>
      </c>
      <c r="H21" s="1" t="s">
        <v>81</v>
      </c>
      <c r="I21" s="3">
        <v>172</v>
      </c>
      <c r="J21" s="3">
        <v>4.5</v>
      </c>
      <c r="K21" s="3">
        <v>2.35</v>
      </c>
      <c r="L21" s="3">
        <v>2.2999999999999998</v>
      </c>
      <c r="M21" s="3">
        <f t="shared" si="0"/>
        <v>10.575000000000001</v>
      </c>
    </row>
    <row r="22" spans="1:13" x14ac:dyDescent="0.25">
      <c r="A22" s="1" t="s">
        <v>289</v>
      </c>
      <c r="B22" s="1" t="s">
        <v>292</v>
      </c>
      <c r="C22" s="1" t="s">
        <v>244</v>
      </c>
      <c r="D22" s="1" t="s">
        <v>294</v>
      </c>
      <c r="E22" s="1"/>
      <c r="F22" s="3" t="s">
        <v>276</v>
      </c>
      <c r="G22" s="1" t="s">
        <v>81</v>
      </c>
      <c r="H22" s="1" t="s">
        <v>81</v>
      </c>
      <c r="I22" s="3">
        <v>55</v>
      </c>
      <c r="J22" s="3">
        <v>2.1</v>
      </c>
      <c r="K22" s="3">
        <v>1.6</v>
      </c>
      <c r="L22" s="3">
        <v>1.8</v>
      </c>
      <c r="M22" s="3">
        <f t="shared" si="0"/>
        <v>3.3600000000000003</v>
      </c>
    </row>
    <row r="23" spans="1:13" x14ac:dyDescent="0.25">
      <c r="A23" s="1" t="s">
        <v>290</v>
      </c>
      <c r="B23" s="1" t="s">
        <v>293</v>
      </c>
      <c r="C23" s="1" t="s">
        <v>244</v>
      </c>
      <c r="D23" s="1" t="s">
        <v>294</v>
      </c>
      <c r="E23" s="1"/>
      <c r="F23" s="3" t="s">
        <v>276</v>
      </c>
      <c r="G23" s="1" t="s">
        <v>81</v>
      </c>
      <c r="H23" s="1" t="s">
        <v>81</v>
      </c>
      <c r="I23" s="3">
        <v>55</v>
      </c>
      <c r="J23" s="3">
        <v>2.1</v>
      </c>
      <c r="K23" s="3">
        <v>1.6</v>
      </c>
      <c r="L23" s="3">
        <v>1.8</v>
      </c>
      <c r="M23" s="3">
        <f t="shared" si="0"/>
        <v>3.3600000000000003</v>
      </c>
    </row>
    <row r="24" spans="1:13" x14ac:dyDescent="0.25">
      <c r="A24" s="1" t="s">
        <v>59</v>
      </c>
      <c r="B24" s="1" t="s">
        <v>148</v>
      </c>
      <c r="C24" s="1" t="s">
        <v>79</v>
      </c>
      <c r="D24" s="1" t="s">
        <v>166</v>
      </c>
      <c r="E24" s="1"/>
      <c r="F24" s="3" t="s">
        <v>165</v>
      </c>
      <c r="G24" s="1" t="s">
        <v>81</v>
      </c>
      <c r="H24" s="1" t="s">
        <v>81</v>
      </c>
      <c r="I24" s="3">
        <v>17</v>
      </c>
      <c r="J24" s="3"/>
      <c r="K24" s="3"/>
      <c r="L24" s="3"/>
      <c r="M24" s="3">
        <f t="shared" ref="M24:M43" si="1">J24*K24</f>
        <v>0</v>
      </c>
    </row>
    <row r="25" spans="1:13" x14ac:dyDescent="0.25">
      <c r="A25" s="1" t="s">
        <v>277</v>
      </c>
      <c r="B25" s="1" t="s">
        <v>233</v>
      </c>
      <c r="C25" s="1" t="s">
        <v>79</v>
      </c>
      <c r="D25" s="1" t="s">
        <v>234</v>
      </c>
      <c r="E25" s="1"/>
      <c r="F25" s="3"/>
      <c r="G25" s="1" t="s">
        <v>81</v>
      </c>
      <c r="H25" s="1" t="s">
        <v>81</v>
      </c>
      <c r="I25" s="3">
        <v>13</v>
      </c>
      <c r="J25" s="3">
        <v>4.7</v>
      </c>
      <c r="K25" s="3">
        <v>1.5</v>
      </c>
      <c r="L25" s="3"/>
      <c r="M25" s="3">
        <f t="shared" si="1"/>
        <v>7.0500000000000007</v>
      </c>
    </row>
    <row r="26" spans="1:13" x14ac:dyDescent="0.25">
      <c r="A26" s="1" t="s">
        <v>60</v>
      </c>
      <c r="B26" s="1" t="s">
        <v>149</v>
      </c>
      <c r="C26" s="1" t="s">
        <v>79</v>
      </c>
      <c r="D26" s="1" t="s">
        <v>162</v>
      </c>
      <c r="E26" s="1"/>
      <c r="F26" s="3" t="s">
        <v>161</v>
      </c>
      <c r="G26" s="1" t="s">
        <v>81</v>
      </c>
      <c r="H26" s="1" t="s">
        <v>81</v>
      </c>
      <c r="I26" s="3">
        <v>14</v>
      </c>
      <c r="J26" s="3"/>
      <c r="K26" s="3"/>
      <c r="L26" s="3"/>
      <c r="M26" s="3">
        <f t="shared" si="1"/>
        <v>0</v>
      </c>
    </row>
    <row r="27" spans="1:13" x14ac:dyDescent="0.25">
      <c r="A27" s="1" t="s">
        <v>229</v>
      </c>
      <c r="B27" s="1" t="s">
        <v>235</v>
      </c>
      <c r="C27" s="1" t="s">
        <v>79</v>
      </c>
      <c r="D27" s="1" t="s">
        <v>236</v>
      </c>
      <c r="E27" s="1"/>
      <c r="F27" s="3"/>
      <c r="G27" s="1" t="s">
        <v>81</v>
      </c>
      <c r="H27" s="1" t="s">
        <v>81</v>
      </c>
      <c r="I27" s="3">
        <v>10</v>
      </c>
      <c r="J27" s="3">
        <v>2</v>
      </c>
      <c r="K27" s="3">
        <v>1.2</v>
      </c>
      <c r="L27" s="3">
        <v>1</v>
      </c>
      <c r="M27" s="3">
        <f t="shared" si="1"/>
        <v>2.4</v>
      </c>
    </row>
    <row r="28" spans="1:13" x14ac:dyDescent="0.25">
      <c r="A28" s="1" t="s">
        <v>61</v>
      </c>
      <c r="B28" s="1" t="s">
        <v>151</v>
      </c>
      <c r="C28" s="1" t="s">
        <v>79</v>
      </c>
      <c r="D28" s="1" t="s">
        <v>160</v>
      </c>
      <c r="E28" s="1"/>
      <c r="F28" s="3" t="s">
        <v>159</v>
      </c>
      <c r="G28" s="1" t="s">
        <v>81</v>
      </c>
      <c r="H28" s="1" t="s">
        <v>81</v>
      </c>
      <c r="I28" s="3">
        <v>17</v>
      </c>
      <c r="J28" s="3"/>
      <c r="K28" s="3"/>
      <c r="L28" s="3"/>
      <c r="M28" s="3">
        <f t="shared" si="1"/>
        <v>0</v>
      </c>
    </row>
    <row r="29" spans="1:13" x14ac:dyDescent="0.25">
      <c r="A29" s="1" t="s">
        <v>278</v>
      </c>
      <c r="B29" s="1" t="s">
        <v>233</v>
      </c>
      <c r="C29" s="1" t="s">
        <v>79</v>
      </c>
      <c r="D29" s="1" t="s">
        <v>234</v>
      </c>
      <c r="E29" s="1"/>
      <c r="F29" s="3"/>
      <c r="G29" s="1" t="s">
        <v>81</v>
      </c>
      <c r="H29" s="1" t="s">
        <v>81</v>
      </c>
      <c r="I29" s="3">
        <v>13</v>
      </c>
      <c r="J29" s="3">
        <v>4.7</v>
      </c>
      <c r="K29" s="3">
        <v>1.5</v>
      </c>
      <c r="L29" s="3"/>
      <c r="M29" s="3">
        <f t="shared" si="1"/>
        <v>7.0500000000000007</v>
      </c>
    </row>
    <row r="30" spans="1:13" x14ac:dyDescent="0.25">
      <c r="A30" s="1" t="s">
        <v>62</v>
      </c>
      <c r="B30" s="1" t="s">
        <v>152</v>
      </c>
      <c r="C30" s="1" t="s">
        <v>79</v>
      </c>
      <c r="D30" s="1" t="s">
        <v>164</v>
      </c>
      <c r="E30" s="1"/>
      <c r="F30" s="3" t="s">
        <v>163</v>
      </c>
      <c r="G30" s="1" t="s">
        <v>81</v>
      </c>
      <c r="H30" s="1" t="s">
        <v>81</v>
      </c>
      <c r="I30" s="3">
        <v>17</v>
      </c>
      <c r="J30" s="3"/>
      <c r="K30" s="3"/>
      <c r="L30" s="3"/>
      <c r="M30" s="3">
        <f t="shared" si="1"/>
        <v>0</v>
      </c>
    </row>
    <row r="31" spans="1:13" x14ac:dyDescent="0.25">
      <c r="A31" s="1" t="s">
        <v>279</v>
      </c>
      <c r="B31" s="1" t="s">
        <v>233</v>
      </c>
      <c r="C31" s="1" t="s">
        <v>79</v>
      </c>
      <c r="D31" s="1" t="s">
        <v>234</v>
      </c>
      <c r="E31" s="1"/>
      <c r="F31" s="3"/>
      <c r="G31" s="1" t="s">
        <v>81</v>
      </c>
      <c r="H31" s="1" t="s">
        <v>81</v>
      </c>
      <c r="I31" s="3">
        <v>13</v>
      </c>
      <c r="J31" s="3">
        <v>4.7</v>
      </c>
      <c r="K31" s="3">
        <v>1.5</v>
      </c>
      <c r="L31" s="3"/>
      <c r="M31" s="3">
        <f t="shared" si="1"/>
        <v>7.0500000000000007</v>
      </c>
    </row>
    <row r="32" spans="1:13" x14ac:dyDescent="0.25">
      <c r="A32" s="1" t="s">
        <v>63</v>
      </c>
      <c r="B32" s="1" t="s">
        <v>287</v>
      </c>
      <c r="C32" s="1" t="s">
        <v>244</v>
      </c>
      <c r="D32" s="1" t="s">
        <v>259</v>
      </c>
      <c r="E32" s="1"/>
      <c r="F32" s="3" t="s">
        <v>260</v>
      </c>
      <c r="G32" s="1" t="s">
        <v>81</v>
      </c>
      <c r="H32" s="1" t="s">
        <v>81</v>
      </c>
      <c r="I32" s="3"/>
      <c r="J32" s="3"/>
      <c r="K32" s="3"/>
      <c r="L32" s="3"/>
      <c r="M32" s="3">
        <f t="shared" si="1"/>
        <v>0</v>
      </c>
    </row>
    <row r="33" spans="1:13" x14ac:dyDescent="0.25">
      <c r="A33" s="1" t="s">
        <v>280</v>
      </c>
      <c r="B33" s="1" t="s">
        <v>257</v>
      </c>
      <c r="C33" s="1" t="s">
        <v>237</v>
      </c>
      <c r="D33" s="1" t="s">
        <v>258</v>
      </c>
      <c r="E33" s="1"/>
      <c r="F33" s="3"/>
      <c r="G33" s="1" t="s">
        <v>81</v>
      </c>
      <c r="H33" s="1" t="s">
        <v>81</v>
      </c>
      <c r="I33" s="3"/>
      <c r="J33" s="3">
        <v>3.7</v>
      </c>
      <c r="K33" s="3">
        <v>0.95</v>
      </c>
      <c r="L33" s="3">
        <v>1.3</v>
      </c>
      <c r="M33" s="3">
        <f t="shared" si="1"/>
        <v>3.5150000000000001</v>
      </c>
    </row>
    <row r="34" spans="1:13" x14ac:dyDescent="0.25">
      <c r="A34" s="1" t="s">
        <v>64</v>
      </c>
      <c r="B34" s="1" t="s">
        <v>283</v>
      </c>
      <c r="C34" s="1" t="s">
        <v>79</v>
      </c>
      <c r="D34" s="1" t="s">
        <v>162</v>
      </c>
      <c r="E34" s="1"/>
      <c r="F34" s="3" t="s">
        <v>161</v>
      </c>
      <c r="G34" s="1" t="s">
        <v>81</v>
      </c>
      <c r="H34" s="1" t="s">
        <v>81</v>
      </c>
      <c r="I34" s="3">
        <v>14</v>
      </c>
      <c r="J34" s="3"/>
      <c r="K34" s="3"/>
      <c r="L34" s="3"/>
      <c r="M34" s="3">
        <f t="shared" si="1"/>
        <v>0</v>
      </c>
    </row>
    <row r="35" spans="1:13" x14ac:dyDescent="0.25">
      <c r="A35" s="1" t="s">
        <v>281</v>
      </c>
      <c r="B35" s="1" t="s">
        <v>235</v>
      </c>
      <c r="C35" s="1" t="s">
        <v>79</v>
      </c>
      <c r="D35" s="1" t="s">
        <v>236</v>
      </c>
      <c r="E35" s="1"/>
      <c r="F35" s="3"/>
      <c r="G35" s="1" t="s">
        <v>81</v>
      </c>
      <c r="H35" s="1" t="s">
        <v>81</v>
      </c>
      <c r="I35" s="3">
        <v>10</v>
      </c>
      <c r="J35" s="3">
        <v>2</v>
      </c>
      <c r="K35" s="3">
        <v>1.2</v>
      </c>
      <c r="L35" s="3">
        <v>1</v>
      </c>
      <c r="M35" s="3">
        <f t="shared" si="1"/>
        <v>2.4</v>
      </c>
    </row>
    <row r="36" spans="1:13" x14ac:dyDescent="0.25">
      <c r="A36" s="1" t="s">
        <v>65</v>
      </c>
      <c r="B36" s="1" t="s">
        <v>288</v>
      </c>
      <c r="C36" s="1" t="s">
        <v>79</v>
      </c>
      <c r="D36" s="1" t="s">
        <v>265</v>
      </c>
      <c r="E36" s="1"/>
      <c r="F36" s="3" t="s">
        <v>264</v>
      </c>
      <c r="G36" s="1" t="s">
        <v>81</v>
      </c>
      <c r="H36" s="1" t="s">
        <v>81</v>
      </c>
      <c r="I36" s="3">
        <v>14</v>
      </c>
      <c r="J36" s="3"/>
      <c r="K36" s="3"/>
      <c r="L36" s="3"/>
      <c r="M36" s="3">
        <f t="shared" si="1"/>
        <v>0</v>
      </c>
    </row>
    <row r="37" spans="1:13" x14ac:dyDescent="0.25">
      <c r="A37" s="1" t="s">
        <v>282</v>
      </c>
      <c r="B37" s="1" t="s">
        <v>235</v>
      </c>
      <c r="C37" s="1" t="s">
        <v>79</v>
      </c>
      <c r="D37" s="1" t="s">
        <v>236</v>
      </c>
      <c r="E37" s="1"/>
      <c r="F37" s="3"/>
      <c r="G37" s="1" t="s">
        <v>81</v>
      </c>
      <c r="H37" s="1" t="s">
        <v>81</v>
      </c>
      <c r="I37" s="3">
        <v>10</v>
      </c>
      <c r="J37" s="3">
        <v>2</v>
      </c>
      <c r="K37" s="3">
        <v>1.2</v>
      </c>
      <c r="L37" s="3">
        <v>1</v>
      </c>
      <c r="M37" s="3">
        <f t="shared" si="1"/>
        <v>2.4</v>
      </c>
    </row>
    <row r="38" spans="1:13" x14ac:dyDescent="0.25">
      <c r="A38" s="1" t="s">
        <v>66</v>
      </c>
      <c r="B38" s="1" t="s">
        <v>284</v>
      </c>
      <c r="C38" s="1" t="s">
        <v>241</v>
      </c>
      <c r="D38" s="1" t="s">
        <v>243</v>
      </c>
      <c r="E38" s="1"/>
      <c r="F38" s="3" t="s">
        <v>167</v>
      </c>
      <c r="G38" s="1" t="s">
        <v>81</v>
      </c>
      <c r="H38" s="1" t="s">
        <v>81</v>
      </c>
      <c r="I38" s="3"/>
      <c r="J38" s="3"/>
      <c r="K38" s="3"/>
      <c r="L38" s="3"/>
      <c r="M38" s="3">
        <f t="shared" si="1"/>
        <v>0</v>
      </c>
    </row>
    <row r="39" spans="1:13" x14ac:dyDescent="0.25">
      <c r="A39" s="1" t="s">
        <v>67</v>
      </c>
      <c r="B39" s="1" t="s">
        <v>154</v>
      </c>
      <c r="C39" s="1"/>
      <c r="D39" s="1"/>
      <c r="E39" s="1"/>
      <c r="F39" s="3"/>
      <c r="G39" s="1" t="s">
        <v>81</v>
      </c>
      <c r="H39" s="1" t="s">
        <v>81</v>
      </c>
      <c r="I39" s="3"/>
      <c r="J39" s="3"/>
      <c r="K39" s="3"/>
      <c r="L39" s="3"/>
      <c r="M39" s="3">
        <f t="shared" si="1"/>
        <v>0</v>
      </c>
    </row>
    <row r="40" spans="1:13" x14ac:dyDescent="0.25">
      <c r="A40" s="1" t="s">
        <v>68</v>
      </c>
      <c r="B40" s="1" t="s">
        <v>285</v>
      </c>
      <c r="C40" s="1" t="s">
        <v>241</v>
      </c>
      <c r="D40" s="1" t="s">
        <v>242</v>
      </c>
      <c r="E40" s="1"/>
      <c r="F40" s="3" t="s">
        <v>168</v>
      </c>
      <c r="G40" s="1" t="s">
        <v>81</v>
      </c>
      <c r="H40" s="1" t="s">
        <v>81</v>
      </c>
      <c r="I40" s="3"/>
      <c r="J40" s="3"/>
      <c r="K40" s="3"/>
      <c r="L40" s="3"/>
      <c r="M40" s="3">
        <f t="shared" si="1"/>
        <v>0</v>
      </c>
    </row>
    <row r="41" spans="1:13" x14ac:dyDescent="0.25">
      <c r="A41" s="1" t="s">
        <v>69</v>
      </c>
      <c r="B41" s="1" t="s">
        <v>154</v>
      </c>
      <c r="C41" s="1"/>
      <c r="D41" s="1"/>
      <c r="E41" s="1"/>
      <c r="F41" s="3"/>
      <c r="G41" s="1" t="s">
        <v>81</v>
      </c>
      <c r="H41" s="1" t="s">
        <v>81</v>
      </c>
      <c r="I41" s="3"/>
      <c r="J41" s="3"/>
      <c r="K41" s="3"/>
      <c r="L41" s="3"/>
      <c r="M41" s="3">
        <f t="shared" si="1"/>
        <v>0</v>
      </c>
    </row>
    <row r="42" spans="1:13" x14ac:dyDescent="0.25">
      <c r="A42" s="1" t="s">
        <v>70</v>
      </c>
      <c r="B42" s="1" t="s">
        <v>286</v>
      </c>
      <c r="C42" s="1" t="s">
        <v>241</v>
      </c>
      <c r="D42" s="1" t="s">
        <v>242</v>
      </c>
      <c r="E42" s="1"/>
      <c r="F42" s="3" t="s">
        <v>168</v>
      </c>
      <c r="G42" s="1" t="s">
        <v>81</v>
      </c>
      <c r="H42" s="1" t="s">
        <v>81</v>
      </c>
      <c r="I42" s="3"/>
      <c r="J42" s="3"/>
      <c r="K42" s="3"/>
      <c r="L42" s="3"/>
      <c r="M42" s="3">
        <f t="shared" si="1"/>
        <v>0</v>
      </c>
    </row>
    <row r="43" spans="1:13" x14ac:dyDescent="0.25">
      <c r="A43" s="1" t="s">
        <v>71</v>
      </c>
      <c r="B43" s="1" t="s">
        <v>154</v>
      </c>
      <c r="C43" s="1"/>
      <c r="D43" s="1"/>
      <c r="E43" s="1"/>
      <c r="F43" s="3"/>
      <c r="G43" s="1" t="s">
        <v>81</v>
      </c>
      <c r="H43" s="1" t="s">
        <v>81</v>
      </c>
      <c r="I43" s="3"/>
      <c r="J43" s="3"/>
      <c r="K43" s="3"/>
      <c r="L43" s="3"/>
      <c r="M43" s="3">
        <f t="shared" si="1"/>
        <v>0</v>
      </c>
    </row>
    <row r="44" spans="1:13" x14ac:dyDescent="0.25">
      <c r="A44" s="1" t="s">
        <v>14</v>
      </c>
      <c r="B44" s="1" t="s">
        <v>90</v>
      </c>
      <c r="C44" s="9" t="s">
        <v>355</v>
      </c>
      <c r="D44" s="9" t="s">
        <v>356</v>
      </c>
      <c r="E44" s="1"/>
      <c r="F44" s="3" t="s">
        <v>253</v>
      </c>
      <c r="G44" s="1" t="s">
        <v>102</v>
      </c>
      <c r="H44" s="1" t="s">
        <v>277</v>
      </c>
      <c r="I44" s="3"/>
      <c r="J44" s="3"/>
      <c r="K44" s="3"/>
      <c r="L44" s="3"/>
      <c r="M44" s="3">
        <f t="shared" si="0"/>
        <v>0</v>
      </c>
    </row>
    <row r="45" spans="1:13" x14ac:dyDescent="0.25">
      <c r="A45" s="1" t="s">
        <v>15</v>
      </c>
      <c r="B45" s="1" t="s">
        <v>90</v>
      </c>
      <c r="C45" s="9" t="s">
        <v>355</v>
      </c>
      <c r="D45" s="9" t="s">
        <v>356</v>
      </c>
      <c r="E45" s="1"/>
      <c r="F45" s="3" t="s">
        <v>253</v>
      </c>
      <c r="G45" s="1" t="s">
        <v>277</v>
      </c>
      <c r="H45" s="1" t="s">
        <v>245</v>
      </c>
      <c r="I45" s="3"/>
      <c r="J45" s="3"/>
      <c r="K45" s="3"/>
      <c r="L45" s="3"/>
      <c r="M45" s="3">
        <f t="shared" si="0"/>
        <v>0</v>
      </c>
    </row>
    <row r="46" spans="1:13" x14ac:dyDescent="0.25">
      <c r="A46" s="1" t="s">
        <v>16</v>
      </c>
      <c r="B46" s="1" t="s">
        <v>90</v>
      </c>
      <c r="C46" s="9" t="s">
        <v>355</v>
      </c>
      <c r="D46" s="9" t="s">
        <v>356</v>
      </c>
      <c r="E46" s="1"/>
      <c r="F46" s="3" t="s">
        <v>253</v>
      </c>
      <c r="G46" s="1" t="s">
        <v>246</v>
      </c>
      <c r="H46" s="1" t="s">
        <v>106</v>
      </c>
      <c r="I46" s="3"/>
      <c r="J46" s="3"/>
      <c r="K46" s="3"/>
      <c r="L46" s="3"/>
      <c r="M46" s="3">
        <f t="shared" si="0"/>
        <v>0</v>
      </c>
    </row>
    <row r="47" spans="1:13" x14ac:dyDescent="0.25">
      <c r="A47" s="1" t="s">
        <v>17</v>
      </c>
      <c r="B47" s="1" t="s">
        <v>91</v>
      </c>
      <c r="C47" s="9" t="s">
        <v>355</v>
      </c>
      <c r="D47" s="9" t="s">
        <v>356</v>
      </c>
      <c r="E47" s="1"/>
      <c r="F47" s="3" t="s">
        <v>253</v>
      </c>
      <c r="G47" s="1" t="s">
        <v>103</v>
      </c>
      <c r="H47" s="1" t="s">
        <v>107</v>
      </c>
      <c r="I47" s="3"/>
      <c r="J47" s="3"/>
      <c r="K47" s="3"/>
      <c r="L47" s="3"/>
      <c r="M47" s="3">
        <f t="shared" si="0"/>
        <v>0</v>
      </c>
    </row>
    <row r="48" spans="1:13" x14ac:dyDescent="0.25">
      <c r="A48" s="1" t="s">
        <v>18</v>
      </c>
      <c r="B48" s="1" t="s">
        <v>91</v>
      </c>
      <c r="C48" s="9" t="s">
        <v>355</v>
      </c>
      <c r="D48" s="9" t="s">
        <v>356</v>
      </c>
      <c r="E48" s="1"/>
      <c r="F48" s="3" t="s">
        <v>253</v>
      </c>
      <c r="G48" s="1" t="s">
        <v>104</v>
      </c>
      <c r="H48" s="1" t="s">
        <v>105</v>
      </c>
      <c r="I48" s="3"/>
      <c r="J48" s="3"/>
      <c r="K48" s="3"/>
      <c r="L48" s="3"/>
      <c r="M48" s="3">
        <f t="shared" si="0"/>
        <v>0</v>
      </c>
    </row>
    <row r="49" spans="1:13" x14ac:dyDescent="0.25">
      <c r="A49" s="1" t="s">
        <v>19</v>
      </c>
      <c r="B49" s="1" t="s">
        <v>92</v>
      </c>
      <c r="C49" s="9" t="s">
        <v>355</v>
      </c>
      <c r="D49" s="9" t="s">
        <v>359</v>
      </c>
      <c r="E49" s="1"/>
      <c r="F49" s="3" t="s">
        <v>253</v>
      </c>
      <c r="G49" s="1" t="s">
        <v>116</v>
      </c>
      <c r="H49" s="1" t="s">
        <v>229</v>
      </c>
      <c r="I49" s="3"/>
      <c r="J49" s="3"/>
      <c r="K49" s="3"/>
      <c r="L49" s="3"/>
      <c r="M49" s="3">
        <f t="shared" si="0"/>
        <v>0</v>
      </c>
    </row>
    <row r="50" spans="1:13" x14ac:dyDescent="0.25">
      <c r="A50" s="1" t="s">
        <v>20</v>
      </c>
      <c r="B50" s="1" t="s">
        <v>92</v>
      </c>
      <c r="C50" s="9" t="s">
        <v>355</v>
      </c>
      <c r="D50" s="9" t="s">
        <v>359</v>
      </c>
      <c r="E50" s="1"/>
      <c r="F50" s="3" t="s">
        <v>253</v>
      </c>
      <c r="G50" s="1" t="s">
        <v>229</v>
      </c>
      <c r="H50" s="1" t="s">
        <v>296</v>
      </c>
      <c r="I50" s="3"/>
      <c r="J50" s="3"/>
      <c r="K50" s="3"/>
      <c r="L50" s="3"/>
      <c r="M50" s="3">
        <f t="shared" si="0"/>
        <v>0</v>
      </c>
    </row>
    <row r="51" spans="1:13" x14ac:dyDescent="0.25">
      <c r="A51" s="1" t="s">
        <v>21</v>
      </c>
      <c r="B51" s="1" t="s">
        <v>92</v>
      </c>
      <c r="C51" s="9" t="s">
        <v>355</v>
      </c>
      <c r="D51" s="9" t="s">
        <v>359</v>
      </c>
      <c r="E51" s="1"/>
      <c r="F51" s="3" t="s">
        <v>253</v>
      </c>
      <c r="G51" s="1" t="s">
        <v>297</v>
      </c>
      <c r="H51" s="1" t="s">
        <v>247</v>
      </c>
      <c r="I51" s="3"/>
      <c r="J51" s="3"/>
      <c r="K51" s="3"/>
      <c r="L51" s="3"/>
      <c r="M51" s="3">
        <f t="shared" si="0"/>
        <v>0</v>
      </c>
    </row>
    <row r="52" spans="1:13" x14ac:dyDescent="0.25">
      <c r="A52" s="1" t="s">
        <v>22</v>
      </c>
      <c r="B52" s="1" t="s">
        <v>92</v>
      </c>
      <c r="C52" s="9" t="s">
        <v>355</v>
      </c>
      <c r="D52" s="9" t="s">
        <v>359</v>
      </c>
      <c r="E52" s="1"/>
      <c r="F52" s="3" t="s">
        <v>253</v>
      </c>
      <c r="G52" s="1" t="s">
        <v>248</v>
      </c>
      <c r="H52" s="1" t="s">
        <v>117</v>
      </c>
      <c r="I52" s="3"/>
      <c r="J52" s="3"/>
      <c r="K52" s="3"/>
      <c r="L52" s="3"/>
      <c r="M52" s="3">
        <f t="shared" si="0"/>
        <v>0</v>
      </c>
    </row>
    <row r="53" spans="1:13" x14ac:dyDescent="0.25">
      <c r="A53" s="1" t="s">
        <v>23</v>
      </c>
      <c r="B53" s="1" t="s">
        <v>93</v>
      </c>
      <c r="C53" s="9" t="s">
        <v>355</v>
      </c>
      <c r="D53" s="9" t="s">
        <v>359</v>
      </c>
      <c r="E53" s="1"/>
      <c r="F53" s="3" t="s">
        <v>253</v>
      </c>
      <c r="G53" s="1" t="s">
        <v>115</v>
      </c>
      <c r="H53" s="1" t="s">
        <v>298</v>
      </c>
      <c r="I53" s="3"/>
      <c r="J53" s="3"/>
      <c r="K53" s="3"/>
      <c r="L53" s="3"/>
      <c r="M53" s="3">
        <f t="shared" si="0"/>
        <v>0</v>
      </c>
    </row>
    <row r="54" spans="1:13" x14ac:dyDescent="0.25">
      <c r="A54" s="1" t="s">
        <v>24</v>
      </c>
      <c r="B54" s="1" t="s">
        <v>93</v>
      </c>
      <c r="C54" s="9" t="s">
        <v>355</v>
      </c>
      <c r="D54" s="9" t="s">
        <v>359</v>
      </c>
      <c r="E54" s="1"/>
      <c r="F54" s="3" t="s">
        <v>253</v>
      </c>
      <c r="G54" s="1" t="s">
        <v>299</v>
      </c>
      <c r="H54" s="1" t="s">
        <v>117</v>
      </c>
      <c r="I54" s="3"/>
      <c r="J54" s="3"/>
      <c r="K54" s="3"/>
      <c r="L54" s="3"/>
      <c r="M54" s="3">
        <f t="shared" si="0"/>
        <v>0</v>
      </c>
    </row>
    <row r="55" spans="1:13" x14ac:dyDescent="0.25">
      <c r="A55" s="1" t="s">
        <v>25</v>
      </c>
      <c r="B55" s="1" t="s">
        <v>90</v>
      </c>
      <c r="C55" s="9" t="s">
        <v>355</v>
      </c>
      <c r="D55" s="9" t="s">
        <v>356</v>
      </c>
      <c r="E55" s="1"/>
      <c r="F55" s="3" t="s">
        <v>253</v>
      </c>
      <c r="G55" s="1" t="s">
        <v>108</v>
      </c>
      <c r="H55" s="1" t="s">
        <v>278</v>
      </c>
      <c r="I55" s="3"/>
      <c r="J55" s="3"/>
      <c r="K55" s="3"/>
      <c r="L55" s="3"/>
      <c r="M55" s="3">
        <f t="shared" si="0"/>
        <v>0</v>
      </c>
    </row>
    <row r="56" spans="1:13" x14ac:dyDescent="0.25">
      <c r="A56" s="1" t="s">
        <v>26</v>
      </c>
      <c r="B56" s="1" t="s">
        <v>90</v>
      </c>
      <c r="C56" s="9" t="s">
        <v>355</v>
      </c>
      <c r="D56" s="9" t="s">
        <v>356</v>
      </c>
      <c r="E56" s="1"/>
      <c r="F56" s="3" t="s">
        <v>253</v>
      </c>
      <c r="G56" s="1" t="s">
        <v>278</v>
      </c>
      <c r="H56" s="1" t="s">
        <v>300</v>
      </c>
      <c r="I56" s="3"/>
      <c r="J56" s="3"/>
      <c r="K56" s="3"/>
      <c r="L56" s="3"/>
      <c r="M56" s="3">
        <f t="shared" si="0"/>
        <v>0</v>
      </c>
    </row>
    <row r="57" spans="1:13" x14ac:dyDescent="0.25">
      <c r="A57" s="1" t="s">
        <v>27</v>
      </c>
      <c r="B57" s="1" t="s">
        <v>90</v>
      </c>
      <c r="C57" s="9" t="s">
        <v>355</v>
      </c>
      <c r="D57" s="9" t="s">
        <v>356</v>
      </c>
      <c r="E57" s="1"/>
      <c r="F57" s="3" t="s">
        <v>253</v>
      </c>
      <c r="G57" s="1" t="s">
        <v>301</v>
      </c>
      <c r="H57" s="1" t="s">
        <v>249</v>
      </c>
      <c r="I57" s="3"/>
      <c r="J57" s="3"/>
      <c r="K57" s="3"/>
      <c r="L57" s="3"/>
      <c r="M57" s="3">
        <f t="shared" si="0"/>
        <v>0</v>
      </c>
    </row>
    <row r="58" spans="1:13" x14ac:dyDescent="0.25">
      <c r="A58" s="1" t="s">
        <v>28</v>
      </c>
      <c r="B58" s="1" t="s">
        <v>90</v>
      </c>
      <c r="C58" s="9" t="s">
        <v>355</v>
      </c>
      <c r="D58" s="9" t="s">
        <v>356</v>
      </c>
      <c r="E58" s="1"/>
      <c r="F58" s="3" t="s">
        <v>253</v>
      </c>
      <c r="G58" s="1" t="s">
        <v>250</v>
      </c>
      <c r="H58" s="1" t="s">
        <v>302</v>
      </c>
      <c r="I58" s="3"/>
      <c r="J58" s="3"/>
      <c r="K58" s="3"/>
      <c r="L58" s="3"/>
      <c r="M58" s="3">
        <f t="shared" si="0"/>
        <v>0</v>
      </c>
    </row>
    <row r="59" spans="1:13" x14ac:dyDescent="0.25">
      <c r="A59" s="1" t="s">
        <v>29</v>
      </c>
      <c r="B59" s="1" t="s">
        <v>91</v>
      </c>
      <c r="C59" s="9" t="s">
        <v>355</v>
      </c>
      <c r="D59" s="9" t="s">
        <v>356</v>
      </c>
      <c r="E59" s="1"/>
      <c r="F59" s="3" t="s">
        <v>253</v>
      </c>
      <c r="G59" s="1" t="s">
        <v>110</v>
      </c>
      <c r="H59" s="1" t="s">
        <v>303</v>
      </c>
      <c r="I59" s="3"/>
      <c r="J59" s="3"/>
      <c r="K59" s="3"/>
      <c r="L59" s="3"/>
      <c r="M59" s="3">
        <f t="shared" si="0"/>
        <v>0</v>
      </c>
    </row>
    <row r="60" spans="1:13" x14ac:dyDescent="0.25">
      <c r="A60" s="1" t="s">
        <v>30</v>
      </c>
      <c r="B60" s="1" t="s">
        <v>91</v>
      </c>
      <c r="C60" s="9" t="s">
        <v>355</v>
      </c>
      <c r="D60" s="9" t="s">
        <v>356</v>
      </c>
      <c r="E60" s="1"/>
      <c r="F60" s="3" t="s">
        <v>253</v>
      </c>
      <c r="G60" s="1" t="s">
        <v>304</v>
      </c>
      <c r="H60" s="1" t="s">
        <v>302</v>
      </c>
      <c r="I60" s="3"/>
      <c r="J60" s="3"/>
      <c r="K60" s="3"/>
      <c r="L60" s="3"/>
      <c r="M60" s="3">
        <f t="shared" si="0"/>
        <v>0</v>
      </c>
    </row>
    <row r="61" spans="1:13" x14ac:dyDescent="0.25">
      <c r="A61" s="1" t="s">
        <v>31</v>
      </c>
      <c r="B61" s="1" t="s">
        <v>92</v>
      </c>
      <c r="C61" s="9" t="s">
        <v>355</v>
      </c>
      <c r="D61" s="9" t="s">
        <v>359</v>
      </c>
      <c r="E61" s="1"/>
      <c r="F61" s="3" t="s">
        <v>253</v>
      </c>
      <c r="G61" s="1" t="s">
        <v>118</v>
      </c>
      <c r="H61" s="1" t="s">
        <v>114</v>
      </c>
      <c r="I61" s="3"/>
      <c r="J61" s="3"/>
      <c r="K61" s="3"/>
      <c r="L61" s="3"/>
      <c r="M61" s="3">
        <f t="shared" si="0"/>
        <v>0</v>
      </c>
    </row>
    <row r="62" spans="1:13" x14ac:dyDescent="0.25">
      <c r="A62" s="1" t="s">
        <v>32</v>
      </c>
      <c r="B62" s="1" t="s">
        <v>92</v>
      </c>
      <c r="C62" s="9" t="s">
        <v>355</v>
      </c>
      <c r="D62" s="9" t="s">
        <v>359</v>
      </c>
      <c r="E62" s="1"/>
      <c r="F62" s="3" t="s">
        <v>253</v>
      </c>
      <c r="G62" s="1" t="s">
        <v>109</v>
      </c>
      <c r="H62" s="1" t="s">
        <v>10</v>
      </c>
      <c r="I62" s="3"/>
      <c r="J62" s="3"/>
      <c r="K62" s="3"/>
      <c r="L62" s="3"/>
      <c r="M62" s="3">
        <f t="shared" si="0"/>
        <v>0</v>
      </c>
    </row>
    <row r="63" spans="1:13" x14ac:dyDescent="0.25">
      <c r="A63" s="1" t="s">
        <v>33</v>
      </c>
      <c r="B63" s="1" t="s">
        <v>92</v>
      </c>
      <c r="C63" s="9" t="s">
        <v>355</v>
      </c>
      <c r="D63" s="9" t="s">
        <v>359</v>
      </c>
      <c r="E63" s="1"/>
      <c r="F63" s="3" t="s">
        <v>253</v>
      </c>
      <c r="G63" s="1" t="s">
        <v>305</v>
      </c>
      <c r="H63" s="1" t="s">
        <v>281</v>
      </c>
      <c r="I63" s="3"/>
      <c r="J63" s="3"/>
      <c r="K63" s="3"/>
      <c r="L63" s="3"/>
      <c r="M63" s="3">
        <f t="shared" si="0"/>
        <v>0</v>
      </c>
    </row>
    <row r="64" spans="1:13" x14ac:dyDescent="0.25">
      <c r="A64" s="1" t="s">
        <v>34</v>
      </c>
      <c r="B64" s="1" t="s">
        <v>92</v>
      </c>
      <c r="C64" s="9" t="s">
        <v>355</v>
      </c>
      <c r="D64" s="9" t="s">
        <v>359</v>
      </c>
      <c r="E64" s="1"/>
      <c r="F64" s="3" t="s">
        <v>253</v>
      </c>
      <c r="G64" s="1" t="s">
        <v>281</v>
      </c>
      <c r="H64" s="1" t="s">
        <v>306</v>
      </c>
      <c r="I64" s="3"/>
      <c r="J64" s="3"/>
      <c r="K64" s="3"/>
      <c r="L64" s="3"/>
      <c r="M64" s="3">
        <f t="shared" si="0"/>
        <v>0</v>
      </c>
    </row>
    <row r="65" spans="1:13" x14ac:dyDescent="0.25">
      <c r="A65" s="1" t="s">
        <v>35</v>
      </c>
      <c r="B65" s="1" t="s">
        <v>92</v>
      </c>
      <c r="C65" s="9" t="s">
        <v>355</v>
      </c>
      <c r="D65" s="9" t="s">
        <v>359</v>
      </c>
      <c r="E65" s="1"/>
      <c r="F65" s="3" t="s">
        <v>253</v>
      </c>
      <c r="G65" s="1" t="s">
        <v>307</v>
      </c>
      <c r="H65" s="1" t="s">
        <v>120</v>
      </c>
      <c r="I65" s="3"/>
      <c r="J65" s="3"/>
      <c r="K65" s="3"/>
      <c r="L65" s="3"/>
      <c r="M65" s="3">
        <f t="shared" si="0"/>
        <v>0</v>
      </c>
    </row>
    <row r="66" spans="1:13" x14ac:dyDescent="0.25">
      <c r="A66" s="1" t="s">
        <v>36</v>
      </c>
      <c r="B66" s="1" t="s">
        <v>92</v>
      </c>
      <c r="C66" s="9" t="s">
        <v>355</v>
      </c>
      <c r="D66" s="9" t="s">
        <v>359</v>
      </c>
      <c r="E66" s="1"/>
      <c r="F66" s="3" t="s">
        <v>253</v>
      </c>
      <c r="G66" s="1" t="s">
        <v>10</v>
      </c>
      <c r="H66" s="1" t="s">
        <v>280</v>
      </c>
      <c r="I66" s="3"/>
      <c r="J66" s="3"/>
      <c r="K66" s="3"/>
      <c r="L66" s="3"/>
      <c r="M66" s="3">
        <f t="shared" si="0"/>
        <v>0</v>
      </c>
    </row>
    <row r="67" spans="1:13" x14ac:dyDescent="0.25">
      <c r="A67" s="1" t="s">
        <v>37</v>
      </c>
      <c r="B67" s="1" t="s">
        <v>92</v>
      </c>
      <c r="C67" s="9" t="s">
        <v>355</v>
      </c>
      <c r="D67" s="9" t="s">
        <v>359</v>
      </c>
      <c r="E67" s="1"/>
      <c r="F67" s="3" t="s">
        <v>253</v>
      </c>
      <c r="G67" s="1" t="s">
        <v>280</v>
      </c>
      <c r="H67" s="1" t="s">
        <v>308</v>
      </c>
      <c r="I67" s="3"/>
      <c r="J67" s="3"/>
      <c r="K67" s="3"/>
      <c r="L67" s="3"/>
      <c r="M67" s="3">
        <f t="shared" si="0"/>
        <v>0</v>
      </c>
    </row>
    <row r="68" spans="1:13" x14ac:dyDescent="0.25">
      <c r="A68" s="1" t="s">
        <v>38</v>
      </c>
      <c r="B68" s="1" t="s">
        <v>92</v>
      </c>
      <c r="C68" s="9" t="s">
        <v>355</v>
      </c>
      <c r="D68" s="9" t="s">
        <v>359</v>
      </c>
      <c r="E68" s="1"/>
      <c r="F68" s="3" t="s">
        <v>253</v>
      </c>
      <c r="G68" s="1" t="s">
        <v>309</v>
      </c>
      <c r="H68" s="1" t="s">
        <v>310</v>
      </c>
      <c r="I68" s="3"/>
      <c r="J68" s="3"/>
      <c r="K68" s="3"/>
      <c r="L68" s="3"/>
      <c r="M68" s="3">
        <f t="shared" si="0"/>
        <v>0</v>
      </c>
    </row>
    <row r="69" spans="1:13" x14ac:dyDescent="0.25">
      <c r="A69" s="1" t="s">
        <v>39</v>
      </c>
      <c r="B69" s="1" t="s">
        <v>312</v>
      </c>
      <c r="C69" s="9" t="s">
        <v>355</v>
      </c>
      <c r="D69" s="9" t="s">
        <v>358</v>
      </c>
      <c r="E69" s="1"/>
      <c r="F69" s="3" t="s">
        <v>253</v>
      </c>
      <c r="G69" s="1" t="s">
        <v>311</v>
      </c>
      <c r="H69" s="1" t="s">
        <v>251</v>
      </c>
      <c r="I69" s="3"/>
      <c r="J69" s="3"/>
      <c r="K69" s="3"/>
      <c r="L69" s="3"/>
      <c r="M69" s="3">
        <f t="shared" si="0"/>
        <v>0</v>
      </c>
    </row>
    <row r="70" spans="1:13" x14ac:dyDescent="0.25">
      <c r="A70" s="1" t="s">
        <v>40</v>
      </c>
      <c r="B70" s="1" t="s">
        <v>312</v>
      </c>
      <c r="C70" s="9" t="s">
        <v>355</v>
      </c>
      <c r="D70" s="9" t="s">
        <v>358</v>
      </c>
      <c r="E70" s="1"/>
      <c r="F70" s="3" t="s">
        <v>253</v>
      </c>
      <c r="G70" s="1" t="s">
        <v>252</v>
      </c>
      <c r="H70" s="1" t="s">
        <v>282</v>
      </c>
      <c r="I70" s="3"/>
      <c r="J70" s="3"/>
      <c r="K70" s="3"/>
      <c r="L70" s="3"/>
      <c r="M70" s="3">
        <f t="shared" si="0"/>
        <v>0</v>
      </c>
    </row>
    <row r="71" spans="1:13" x14ac:dyDescent="0.25">
      <c r="A71" s="1" t="s">
        <v>41</v>
      </c>
      <c r="B71" s="1" t="s">
        <v>312</v>
      </c>
      <c r="C71" s="9" t="s">
        <v>355</v>
      </c>
      <c r="D71" s="9" t="s">
        <v>358</v>
      </c>
      <c r="E71" s="1"/>
      <c r="F71" s="3" t="s">
        <v>253</v>
      </c>
      <c r="G71" s="1" t="s">
        <v>282</v>
      </c>
      <c r="H71" s="1" t="s">
        <v>121</v>
      </c>
      <c r="I71" s="3"/>
      <c r="J71" s="3"/>
      <c r="K71" s="3"/>
      <c r="L71" s="3"/>
      <c r="M71" s="3">
        <f t="shared" si="0"/>
        <v>0</v>
      </c>
    </row>
    <row r="72" spans="1:13" x14ac:dyDescent="0.25">
      <c r="A72" s="1" t="s">
        <v>42</v>
      </c>
      <c r="B72" s="1" t="s">
        <v>93</v>
      </c>
      <c r="C72" s="9" t="s">
        <v>355</v>
      </c>
      <c r="D72" s="9" t="s">
        <v>359</v>
      </c>
      <c r="E72" s="1"/>
      <c r="F72" s="3" t="s">
        <v>253</v>
      </c>
      <c r="G72" s="1" t="s">
        <v>119</v>
      </c>
      <c r="H72" s="1" t="s">
        <v>11</v>
      </c>
      <c r="I72" s="3"/>
      <c r="J72" s="3"/>
      <c r="K72" s="3"/>
      <c r="L72" s="3"/>
      <c r="M72" s="3">
        <f t="shared" si="0"/>
        <v>0</v>
      </c>
    </row>
    <row r="73" spans="1:13" x14ac:dyDescent="0.25">
      <c r="A73" s="1" t="s">
        <v>43</v>
      </c>
      <c r="B73" s="1" t="s">
        <v>93</v>
      </c>
      <c r="C73" s="9" t="s">
        <v>355</v>
      </c>
      <c r="D73" s="9" t="s">
        <v>359</v>
      </c>
      <c r="E73" s="1"/>
      <c r="F73" s="3" t="s">
        <v>253</v>
      </c>
      <c r="G73" s="1" t="s">
        <v>313</v>
      </c>
      <c r="H73" s="1" t="s">
        <v>334</v>
      </c>
      <c r="I73" s="3"/>
      <c r="J73" s="3"/>
      <c r="K73" s="3"/>
      <c r="L73" s="3"/>
      <c r="M73" s="3">
        <f t="shared" si="0"/>
        <v>0</v>
      </c>
    </row>
    <row r="74" spans="1:13" x14ac:dyDescent="0.25">
      <c r="A74" s="1" t="s">
        <v>44</v>
      </c>
      <c r="B74" s="1" t="s">
        <v>93</v>
      </c>
      <c r="C74" s="9" t="s">
        <v>355</v>
      </c>
      <c r="D74" s="9" t="s">
        <v>359</v>
      </c>
      <c r="E74" s="1"/>
      <c r="F74" s="3" t="s">
        <v>253</v>
      </c>
      <c r="G74" s="1" t="s">
        <v>313</v>
      </c>
      <c r="H74" s="1" t="s">
        <v>314</v>
      </c>
      <c r="I74" s="3"/>
      <c r="J74" s="3"/>
      <c r="K74" s="3"/>
      <c r="L74" s="3"/>
      <c r="M74" s="3">
        <f t="shared" si="0"/>
        <v>0</v>
      </c>
    </row>
    <row r="75" spans="1:13" x14ac:dyDescent="0.25">
      <c r="A75" s="1" t="s">
        <v>45</v>
      </c>
      <c r="B75" s="1" t="s">
        <v>315</v>
      </c>
      <c r="C75" s="9" t="s">
        <v>355</v>
      </c>
      <c r="D75" s="9" t="s">
        <v>358</v>
      </c>
      <c r="E75" s="1"/>
      <c r="F75" s="3" t="s">
        <v>253</v>
      </c>
      <c r="G75" s="1" t="s">
        <v>316</v>
      </c>
      <c r="H75" s="1" t="s">
        <v>122</v>
      </c>
      <c r="I75" s="3"/>
      <c r="J75" s="3"/>
      <c r="K75" s="3"/>
      <c r="L75" s="3"/>
      <c r="M75" s="3">
        <f t="shared" si="0"/>
        <v>0</v>
      </c>
    </row>
    <row r="76" spans="1:13" x14ac:dyDescent="0.25">
      <c r="A76" s="1" t="s">
        <v>46</v>
      </c>
      <c r="B76" s="1" t="s">
        <v>211</v>
      </c>
      <c r="C76" s="9" t="s">
        <v>355</v>
      </c>
      <c r="D76" s="9" t="s">
        <v>357</v>
      </c>
      <c r="E76" s="1"/>
      <c r="F76" s="3" t="s">
        <v>253</v>
      </c>
      <c r="G76" s="1" t="s">
        <v>208</v>
      </c>
      <c r="H76" s="1" t="s">
        <v>279</v>
      </c>
      <c r="I76" s="3"/>
      <c r="J76" s="3"/>
      <c r="K76" s="3"/>
      <c r="L76" s="3"/>
      <c r="M76" s="3">
        <f t="shared" si="0"/>
        <v>0</v>
      </c>
    </row>
    <row r="77" spans="1:13" x14ac:dyDescent="0.25">
      <c r="A77" s="1" t="s">
        <v>47</v>
      </c>
      <c r="B77" s="1" t="s">
        <v>211</v>
      </c>
      <c r="C77" s="9" t="s">
        <v>355</v>
      </c>
      <c r="D77" s="9" t="s">
        <v>357</v>
      </c>
      <c r="E77" s="1"/>
      <c r="F77" s="3" t="s">
        <v>253</v>
      </c>
      <c r="G77" s="1" t="s">
        <v>279</v>
      </c>
      <c r="H77" s="1" t="s">
        <v>175</v>
      </c>
      <c r="I77" s="3"/>
      <c r="J77" s="3"/>
      <c r="K77" s="3"/>
      <c r="L77" s="3"/>
      <c r="M77" s="3">
        <f t="shared" si="0"/>
        <v>0</v>
      </c>
    </row>
    <row r="78" spans="1:13" x14ac:dyDescent="0.25">
      <c r="A78" s="1" t="s">
        <v>48</v>
      </c>
      <c r="B78" s="1" t="s">
        <v>212</v>
      </c>
      <c r="C78" s="9" t="s">
        <v>355</v>
      </c>
      <c r="D78" s="9" t="s">
        <v>357</v>
      </c>
      <c r="E78" s="1"/>
      <c r="F78" s="3" t="s">
        <v>253</v>
      </c>
      <c r="G78" s="1" t="s">
        <v>210</v>
      </c>
      <c r="H78" s="1" t="s">
        <v>317</v>
      </c>
      <c r="I78" s="3"/>
      <c r="J78" s="3"/>
      <c r="K78" s="3"/>
      <c r="L78" s="3"/>
      <c r="M78" s="3">
        <f t="shared" si="0"/>
        <v>0</v>
      </c>
    </row>
    <row r="79" spans="1:13" x14ac:dyDescent="0.25">
      <c r="A79" s="1" t="s">
        <v>50</v>
      </c>
      <c r="B79" s="1" t="s">
        <v>130</v>
      </c>
      <c r="C79" s="1" t="s">
        <v>79</v>
      </c>
      <c r="D79" s="1" t="s">
        <v>223</v>
      </c>
      <c r="E79" s="1"/>
      <c r="F79" s="3"/>
      <c r="G79" s="1" t="s">
        <v>131</v>
      </c>
      <c r="H79" s="1" t="s">
        <v>132</v>
      </c>
      <c r="I79" s="3">
        <v>50</v>
      </c>
      <c r="J79" s="3"/>
      <c r="K79" s="3"/>
      <c r="L79" s="3"/>
      <c r="M79" s="3">
        <f t="shared" si="0"/>
        <v>0</v>
      </c>
    </row>
    <row r="80" spans="1:13" x14ac:dyDescent="0.25">
      <c r="A80" s="1" t="s">
        <v>51</v>
      </c>
      <c r="B80" s="1" t="s">
        <v>130</v>
      </c>
      <c r="C80" s="1" t="s">
        <v>79</v>
      </c>
      <c r="D80" s="1" t="s">
        <v>223</v>
      </c>
      <c r="E80" s="1"/>
      <c r="F80" s="3"/>
      <c r="G80" s="1" t="s">
        <v>133</v>
      </c>
      <c r="H80" s="1" t="s">
        <v>134</v>
      </c>
      <c r="I80" s="3">
        <v>50</v>
      </c>
      <c r="J80" s="3"/>
      <c r="K80" s="3"/>
      <c r="L80" s="3"/>
      <c r="M80" s="3">
        <f t="shared" si="0"/>
        <v>0</v>
      </c>
    </row>
    <row r="81" spans="1:13" x14ac:dyDescent="0.25">
      <c r="A81" s="1" t="s">
        <v>52</v>
      </c>
      <c r="B81" s="1" t="s">
        <v>136</v>
      </c>
      <c r="C81" s="1"/>
      <c r="D81" s="1"/>
      <c r="E81" s="1"/>
      <c r="F81" s="3"/>
      <c r="G81" s="1"/>
      <c r="H81" s="1"/>
      <c r="I81" s="3"/>
      <c r="J81" s="3"/>
      <c r="K81" s="3"/>
      <c r="L81" s="3"/>
      <c r="M81" s="3">
        <f t="shared" si="0"/>
        <v>0</v>
      </c>
    </row>
    <row r="82" spans="1:13" x14ac:dyDescent="0.25">
      <c r="A82" s="1" t="s">
        <v>53</v>
      </c>
      <c r="B82" s="1" t="s">
        <v>136</v>
      </c>
      <c r="C82" s="1"/>
      <c r="D82" s="1"/>
      <c r="E82" s="1"/>
      <c r="F82" s="3"/>
      <c r="G82" s="1"/>
      <c r="H82" s="1"/>
      <c r="I82" s="3"/>
      <c r="J82" s="3"/>
      <c r="K82" s="3"/>
      <c r="L82" s="3"/>
      <c r="M82" s="3">
        <f t="shared" si="0"/>
        <v>0</v>
      </c>
    </row>
    <row r="83" spans="1:13" x14ac:dyDescent="0.25">
      <c r="A83" s="1" t="s">
        <v>54</v>
      </c>
      <c r="B83" s="1" t="s">
        <v>136</v>
      </c>
      <c r="C83" s="1"/>
      <c r="D83" s="1"/>
      <c r="E83" s="1"/>
      <c r="F83" s="3"/>
      <c r="G83" s="1"/>
      <c r="H83" s="1"/>
      <c r="I83" s="3"/>
      <c r="J83" s="3"/>
      <c r="K83" s="3"/>
      <c r="L83" s="3"/>
      <c r="M83" s="3">
        <f t="shared" si="0"/>
        <v>0</v>
      </c>
    </row>
    <row r="84" spans="1:13" x14ac:dyDescent="0.25">
      <c r="A84" s="1" t="s">
        <v>55</v>
      </c>
      <c r="B84" s="1"/>
      <c r="C84" s="1"/>
      <c r="D84" s="1"/>
      <c r="E84" s="1"/>
      <c r="F84" s="3"/>
      <c r="G84" s="1"/>
      <c r="H84" s="1"/>
      <c r="I84" s="3"/>
      <c r="J84" s="3"/>
      <c r="K84" s="3"/>
      <c r="L84" s="3"/>
      <c r="M84" s="3">
        <f t="shared" si="0"/>
        <v>0</v>
      </c>
    </row>
    <row r="85" spans="1:13" x14ac:dyDescent="0.25">
      <c r="A85" s="1" t="s">
        <v>56</v>
      </c>
      <c r="B85" s="1" t="s">
        <v>146</v>
      </c>
      <c r="C85" s="1" t="s">
        <v>79</v>
      </c>
      <c r="D85" s="1" t="s">
        <v>225</v>
      </c>
      <c r="E85" s="1"/>
      <c r="F85" s="3"/>
      <c r="G85" s="1"/>
      <c r="H85" s="1"/>
      <c r="I85" s="3"/>
      <c r="J85" s="3"/>
      <c r="K85" s="3"/>
      <c r="L85" s="3"/>
      <c r="M85" s="3">
        <f t="shared" si="0"/>
        <v>0</v>
      </c>
    </row>
    <row r="86" spans="1:13" x14ac:dyDescent="0.25">
      <c r="A86" s="1" t="s">
        <v>57</v>
      </c>
      <c r="B86" s="1" t="s">
        <v>144</v>
      </c>
      <c r="C86" s="1" t="s">
        <v>79</v>
      </c>
      <c r="D86" s="1" t="s">
        <v>226</v>
      </c>
      <c r="E86" s="1"/>
      <c r="F86" s="3"/>
      <c r="G86" s="1"/>
      <c r="H86" s="1"/>
      <c r="I86" s="3"/>
      <c r="J86" s="3"/>
      <c r="K86" s="3"/>
      <c r="L86" s="3"/>
      <c r="M86" s="3">
        <f t="shared" si="0"/>
        <v>0</v>
      </c>
    </row>
    <row r="87" spans="1:13" x14ac:dyDescent="0.25">
      <c r="A87" s="1" t="s">
        <v>58</v>
      </c>
      <c r="B87" s="1" t="s">
        <v>147</v>
      </c>
      <c r="C87" s="1" t="s">
        <v>79</v>
      </c>
      <c r="D87" s="1" t="s">
        <v>225</v>
      </c>
      <c r="E87" s="1"/>
      <c r="F87" s="3"/>
      <c r="G87" s="1"/>
      <c r="H87" s="1"/>
      <c r="I87" s="3"/>
      <c r="J87" s="3"/>
      <c r="K87" s="3"/>
      <c r="L87" s="3"/>
      <c r="M87" s="3">
        <f t="shared" si="0"/>
        <v>0</v>
      </c>
    </row>
  </sheetData>
  <mergeCells count="1">
    <mergeCell ref="N8:R9"/>
  </mergeCells>
  <pageMargins left="0.7" right="0.7" top="0.75" bottom="0.75" header="0.3" footer="0.3"/>
  <pageSetup paperSize="1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Wire Detail</vt:lpstr>
      <vt:lpstr>Lug Detail</vt:lpstr>
      <vt:lpstr>Wera Torque</vt:lpstr>
      <vt:lpstr>Wire - Production</vt:lpstr>
      <vt:lpstr>Bolt Sizes</vt:lpstr>
      <vt:lpstr>Sheet1</vt:lpstr>
      <vt:lpstr>Master List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2023-05-25T22:16:30Z</cp:lastPrinted>
  <dcterms:created xsi:type="dcterms:W3CDTF">2023-01-26T21:45:40Z</dcterms:created>
  <dcterms:modified xsi:type="dcterms:W3CDTF">2023-06-13T23:37:08Z</dcterms:modified>
</cp:coreProperties>
</file>