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5135"/>
  </bookViews>
  <sheets>
    <sheet name="1350-050 Spare Parts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50" i="1" l="1"/>
  <c r="D50" i="1"/>
  <c r="O30" i="1"/>
  <c r="B5" i="1"/>
</calcChain>
</file>

<file path=xl/sharedStrings.xml><?xml version="1.0" encoding="utf-8"?>
<sst xmlns="http://schemas.openxmlformats.org/spreadsheetml/2006/main" count="107" uniqueCount="73">
  <si>
    <t>MBARI ACCOUNT RECONCILIATION</t>
  </si>
  <si>
    <t>Account Number:</t>
  </si>
  <si>
    <t>1350-050</t>
  </si>
  <si>
    <t>Account Description:</t>
  </si>
  <si>
    <t>Spare Parts Inventory</t>
  </si>
  <si>
    <t>For Period Ending:</t>
  </si>
  <si>
    <t>Detail</t>
  </si>
  <si>
    <t>$</t>
  </si>
  <si>
    <t>Month</t>
  </si>
  <si>
    <t>Acct</t>
  </si>
  <si>
    <t>Custodian</t>
  </si>
  <si>
    <t>050</t>
  </si>
  <si>
    <t>Sidescan Array (368000.49)</t>
  </si>
  <si>
    <t>AJE PS 9</t>
  </si>
  <si>
    <t>AUV Ops</t>
  </si>
  <si>
    <t>Thomas</t>
  </si>
  <si>
    <t>Verified 12/07/15</t>
  </si>
  <si>
    <t>Edge Tech V15001344</t>
  </si>
  <si>
    <t>Kit for Sidescan (368000.50)</t>
  </si>
  <si>
    <t>Edge Tech V15000811</t>
  </si>
  <si>
    <t>USBL Transceiver Kit (368000.51)</t>
  </si>
  <si>
    <t>Edge Tech V15000910</t>
  </si>
  <si>
    <t>FUGRO AUV Spare Parts</t>
  </si>
  <si>
    <t>AJE PS 5</t>
  </si>
  <si>
    <t>AJE PS 18</t>
  </si>
  <si>
    <t>Fugro V15006030</t>
  </si>
  <si>
    <t>Furgo Detail:</t>
  </si>
  <si>
    <t>Item</t>
  </si>
  <si>
    <t>Quantity</t>
  </si>
  <si>
    <t>Unit Cost</t>
  </si>
  <si>
    <t>Total Cost</t>
  </si>
  <si>
    <t>Adjusted Cost (26.1%)</t>
  </si>
  <si>
    <t>Notes</t>
  </si>
  <si>
    <t>Kearfott T24</t>
  </si>
  <si>
    <t>See PO 1111109</t>
  </si>
  <si>
    <t>300khz DVL Head</t>
  </si>
  <si>
    <t>See PO 0711691</t>
  </si>
  <si>
    <t>Deep-Rated Antennas</t>
  </si>
  <si>
    <t>See PO 0311075</t>
  </si>
  <si>
    <t>Avtrak 2 Transponders</t>
  </si>
  <si>
    <t>See PO 1510229, units from Fugro are older version</t>
  </si>
  <si>
    <t>Reson 7125 Multibeam, 200khz</t>
  </si>
  <si>
    <t>See PO 1211044, added estimate for 3000m pressure vessel</t>
  </si>
  <si>
    <t>Reson 7125 Multibeam, Projector &amp; Elec. Bottle only</t>
  </si>
  <si>
    <t>See PO 1211044</t>
  </si>
  <si>
    <t>Edgetech FSAU System w/ SS &amp; SBP</t>
  </si>
  <si>
    <t>See PO's 1210313, 1011678, 0312355, 1411881</t>
  </si>
  <si>
    <t>Complete Fairings, packaging materials, Syntactic Foam</t>
  </si>
  <si>
    <t>Estimated</t>
  </si>
  <si>
    <t>TC2163 200khz Projector</t>
  </si>
  <si>
    <t>See PO 0810382</t>
  </si>
  <si>
    <t>400khz Projector</t>
  </si>
  <si>
    <t>Beamformer Card</t>
  </si>
  <si>
    <t>Transmitter Module</t>
  </si>
  <si>
    <t>LCU Card</t>
  </si>
  <si>
    <t>IOP Card</t>
  </si>
  <si>
    <t>Transmitter &amp; Receiver Wet Cabling</t>
  </si>
  <si>
    <t>See PO 1110336</t>
  </si>
  <si>
    <t>Complete Set of electronics &amp; power amps</t>
  </si>
  <si>
    <t>See PO 1411881</t>
  </si>
  <si>
    <t>AUV Tailcones</t>
  </si>
  <si>
    <t>MVC Glass Housings</t>
  </si>
  <si>
    <t>See PO 1411877</t>
  </si>
  <si>
    <t>Kearfott circuit card assembly &amp; harness</t>
  </si>
  <si>
    <t>Based on phone call with Pete Boyfield, Kearfott Sales engineer</t>
  </si>
  <si>
    <t>Misc MVC Electronics, dry cabling, et cabling</t>
  </si>
  <si>
    <t>Current Disposition</t>
  </si>
  <si>
    <t>B137 Lab/Spare</t>
  </si>
  <si>
    <t>In Service with Iceberg</t>
  </si>
  <si>
    <t>In Service Mapper Spares</t>
  </si>
  <si>
    <t>Projector In Service</t>
  </si>
  <si>
    <t>In Service</t>
  </si>
  <si>
    <t>Bay 4 Lab/Spare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</si>
</sst>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-&quot;$&quot;* #,##0.00_-;\-&quot;$&quot;* #,##0.00_-;_-&quot;$&quot;* &quot;-&quot;??_-;_-@_-"/>
    <numFmt numFmtId="166" formatCode="[$-409]mmm\-yy;@"/>
    <numFmt numFmtId="167" formatCode="_(* #,##0_);_(* \(#,##0\);_(* &quot;-&quot;??_);_(@_)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3" fillId="0" borderId="0" xfId="3"/>
    <xf numFmtId="0" fontId="3" fillId="0" borderId="0" xfId="3" applyAlignment="1">
      <alignment horizontal="center"/>
    </xf>
    <xf numFmtId="40" fontId="3" fillId="0" borderId="0" xfId="3" applyNumberFormat="1" applyAlignment="1">
      <alignment horizontal="center"/>
    </xf>
    <xf numFmtId="0" fontId="3" fillId="0" borderId="0" xfId="3" applyNumberFormat="1" applyAlignment="1">
      <alignment horizontal="center"/>
    </xf>
    <xf numFmtId="40" fontId="3" fillId="0" borderId="0" xfId="3" applyNumberFormat="1"/>
    <xf numFmtId="164" fontId="3" fillId="0" borderId="0" xfId="3" applyNumberFormat="1" applyFont="1" applyAlignment="1">
      <alignment horizontal="center"/>
    </xf>
    <xf numFmtId="0" fontId="3" fillId="0" borderId="0" xfId="3" applyNumberFormat="1" applyAlignment="1">
      <alignment horizontal="right"/>
    </xf>
    <xf numFmtId="49" fontId="3" fillId="0" borderId="0" xfId="3" applyNumberFormat="1" applyAlignment="1">
      <alignment horizontal="center"/>
    </xf>
    <xf numFmtId="0" fontId="3" fillId="0" borderId="0" xfId="3" applyAlignment="1">
      <alignment horizontal="right"/>
    </xf>
    <xf numFmtId="17" fontId="3" fillId="0" borderId="0" xfId="3" applyNumberFormat="1" applyAlignment="1">
      <alignment horizontal="right"/>
    </xf>
    <xf numFmtId="49" fontId="3" fillId="0" borderId="0" xfId="3" quotePrefix="1" applyNumberFormat="1" applyAlignment="1">
      <alignment horizontal="center"/>
    </xf>
    <xf numFmtId="0" fontId="3" fillId="0" borderId="0" xfId="3" applyFont="1" applyAlignment="1">
      <alignment horizontal="center"/>
    </xf>
    <xf numFmtId="40" fontId="3" fillId="0" borderId="0" xfId="4" applyNumberFormat="1" applyFont="1"/>
    <xf numFmtId="0" fontId="3" fillId="0" borderId="0" xfId="3" applyFont="1"/>
    <xf numFmtId="49" fontId="3" fillId="0" borderId="0" xfId="3" applyNumberFormat="1" applyFont="1" applyAlignment="1">
      <alignment horizontal="center"/>
    </xf>
    <xf numFmtId="166" fontId="3" fillId="0" borderId="0" xfId="3" applyNumberFormat="1" applyAlignment="1">
      <alignment horizontal="right"/>
    </xf>
    <xf numFmtId="0" fontId="4" fillId="0" borderId="0" xfId="3" applyFont="1"/>
    <xf numFmtId="0" fontId="2" fillId="0" borderId="0" xfId="0" applyFont="1"/>
    <xf numFmtId="167" fontId="0" fillId="0" borderId="0" xfId="1" applyNumberFormat="1" applyFont="1"/>
    <xf numFmtId="43" fontId="0" fillId="0" borderId="0" xfId="1" applyFont="1"/>
    <xf numFmtId="44" fontId="0" fillId="0" borderId="0" xfId="2" applyFont="1"/>
    <xf numFmtId="43" fontId="2" fillId="0" borderId="0" xfId="0" applyNumberFormat="1" applyFont="1"/>
    <xf numFmtId="0" fontId="3" fillId="0" borderId="0" xfId="3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4">
    <cellStyle name="Comma" xfId="1" builtinId="3"/>
    <cellStyle name="Comma 2" xfId="5"/>
    <cellStyle name="Comma 3" xfId="6"/>
    <cellStyle name="Comma 4" xfId="7"/>
    <cellStyle name="Comma 5" xfId="8"/>
    <cellStyle name="Comma 6" xfId="9"/>
    <cellStyle name="Currency" xfId="2" builtinId="4"/>
    <cellStyle name="Currency 2" xfId="10"/>
    <cellStyle name="Currency 3" xfId="4"/>
    <cellStyle name="Currency 3 2" xfId="11"/>
    <cellStyle name="Currency 3 3" xfId="12"/>
    <cellStyle name="Currency 4" xfId="13"/>
    <cellStyle name="Normal" xfId="0" builtinId="0"/>
    <cellStyle name="Normal 2" xfId="14"/>
    <cellStyle name="Normal 2 2" xfId="15"/>
    <cellStyle name="Normal 2 3" xfId="16"/>
    <cellStyle name="Normal 3" xfId="3"/>
    <cellStyle name="Normal 3 2" xfId="17"/>
    <cellStyle name="Normal 3 3" xfId="18"/>
    <cellStyle name="Normal 4" xfId="19"/>
    <cellStyle name="Normal 4 2" xfId="20"/>
    <cellStyle name="Normal 4 3" xfId="21"/>
    <cellStyle name="Normal 5" xfId="22"/>
    <cellStyle name="Normal 6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ris%20D\U%20Drive%20Files\Recons\2017\P11%2017\P11%2017%20Recons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"/>
      <sheetName val="Trial Balance"/>
      <sheetName val="1010-100 Money Market"/>
      <sheetName val="1010-110 General"/>
      <sheetName val="1010-120 PR"/>
      <sheetName val="1010-130 Cash Restricted"/>
      <sheetName val="1010-210 - Wire in Process"/>
      <sheetName val="1010-300 Petty Cash"/>
      <sheetName val="1210-100 Grnt Rec Pkd"/>
      <sheetName val="1210-150 Grnt Pkd Restrict"/>
      <sheetName val="1210-205 Grnt rec External"/>
      <sheetName val="1210-215 Grnt Rec - Unbilled Ex"/>
      <sheetName val="1210-218 Grant Rec Unbil Ret"/>
      <sheetName val="1210-225 Grnt Rec Accrued"/>
      <sheetName val="1220-100 AR EE's"/>
      <sheetName val="1220-300 AR Royalt"/>
      <sheetName val="1220-305 AR ITD Proj"/>
      <sheetName val="1220-405 AR - Ship Equip"/>
      <sheetName val="1220-500 Cobra Rec"/>
      <sheetName val="1220-550 AR Other"/>
      <sheetName val="1220-600 Interest Rec"/>
      <sheetName val="1220-750 Contrib Rec"/>
      <sheetName val="1220-805 - Rent Rec"/>
      <sheetName val="1350-050 Spare Parts"/>
      <sheetName val="1410-000 Prepaid Ins"/>
      <sheetName val="1400-1Prepaid Benefit Ins"/>
      <sheetName val="1410-500 Prepad Rent"/>
      <sheetName val="1420-100 Prepd FD Taxes"/>
      <sheetName val="1420-400 Prepad Prp Tax"/>
      <sheetName val="1430-100 - Prepaid Pjct Exp"/>
      <sheetName val="1430-200 Ppaid Service Agree"/>
      <sheetName val="1440-000 Ppaid Other"/>
      <sheetName val="1440-100 Dispute CC"/>
      <sheetName val="1450-100 EE Adv"/>
      <sheetName val="1450-500 Prepaid Travel Exp."/>
      <sheetName val="1460-100 Dep Refundable"/>
      <sheetName val="1460-200 Dep Despute"/>
      <sheetName val="1500-5xx - PCIP"/>
      <sheetName val="1500 Fixed Assets"/>
      <sheetName val="1850 - Def Comp"/>
      <sheetName val="1850-100 Def Comp (F)"/>
      <sheetName val="2020-000 AP Trade"/>
      <sheetName val="2030 - AP Accrual"/>
      <sheetName val="2030-100 Adv Pmts Rec'd"/>
      <sheetName val="2430-100 Def Wag &amp; Bene"/>
      <sheetName val="2500-000 Def Grant Rev"/>
      <sheetName val="2550-100 Mars Ports O&amp;M"/>
      <sheetName val="5040-000 Post Doc Allowance"/>
      <sheetName val="Notes"/>
      <sheetName val="TB Lookup&gt;&gt;&gt;&gt;"/>
      <sheetName val="2016 YE Balance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Ppaid GL Detail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as of" Nov 30, 2017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7" workbookViewId="0">
      <selection activeCell="F51" sqref="F51"/>
    </sheetView>
  </sheetViews>
  <sheetFormatPr defaultColWidth="9.28515625" defaultRowHeight="15" x14ac:dyDescent="0.25"/>
  <cols>
    <col min="1" max="1" width="32.7109375" bestFit="1" customWidth="1"/>
    <col min="2" max="2" width="19" bestFit="1" customWidth="1"/>
    <col min="3" max="3" width="13.85546875" customWidth="1"/>
    <col min="4" max="4" width="17.7109375" customWidth="1"/>
    <col min="5" max="5" width="19.7109375" customWidth="1"/>
    <col min="6" max="6" width="28" bestFit="1" customWidth="1"/>
    <col min="7" max="7" width="15.140625" bestFit="1" customWidth="1"/>
    <col min="11" max="11" width="15" bestFit="1" customWidth="1"/>
  </cols>
  <sheetData>
    <row r="1" spans="1:11" x14ac:dyDescent="0.25">
      <c r="A1" s="23" t="s">
        <v>0</v>
      </c>
      <c r="B1" s="23"/>
      <c r="C1" s="23"/>
      <c r="D1" s="23"/>
      <c r="E1" s="23"/>
      <c r="F1" s="1"/>
      <c r="G1" s="1"/>
      <c r="H1" s="1"/>
      <c r="I1" s="1"/>
      <c r="J1" s="1"/>
      <c r="K1" s="1"/>
    </row>
    <row r="2" spans="1:11" x14ac:dyDescent="0.25">
      <c r="A2" s="2"/>
      <c r="B2" s="3"/>
      <c r="C2" s="4"/>
      <c r="D2" s="1"/>
      <c r="E2" s="1"/>
      <c r="F2" s="2"/>
      <c r="G2" s="2"/>
      <c r="H2" s="1"/>
      <c r="I2" s="1"/>
      <c r="J2" s="1"/>
      <c r="K2" s="1"/>
    </row>
    <row r="3" spans="1:11" x14ac:dyDescent="0.25">
      <c r="A3" s="2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5" t="s">
        <v>4</v>
      </c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5</v>
      </c>
      <c r="B5" s="6" t="str">
        <f>+'[1]1010-130 Cash Restricted'!B5</f>
        <v>as of" Nov 30, 2017</v>
      </c>
      <c r="C5" s="1"/>
      <c r="D5" s="1"/>
      <c r="E5" s="1"/>
      <c r="F5" s="1"/>
      <c r="G5" s="1"/>
      <c r="H5" s="1"/>
      <c r="I5" s="1"/>
      <c r="J5" s="1"/>
      <c r="K5" s="1"/>
    </row>
    <row r="7" spans="1:11" x14ac:dyDescent="0.25">
      <c r="A7" s="2" t="s">
        <v>6</v>
      </c>
      <c r="B7" s="3" t="s">
        <v>7</v>
      </c>
      <c r="C7" s="7" t="s">
        <v>8</v>
      </c>
      <c r="D7" s="8" t="s">
        <v>9</v>
      </c>
      <c r="E7" s="1"/>
      <c r="F7" s="1"/>
      <c r="G7" s="1"/>
      <c r="H7" s="1"/>
      <c r="I7" s="9" t="s">
        <v>10</v>
      </c>
      <c r="J7" s="1"/>
      <c r="K7" s="1"/>
    </row>
    <row r="8" spans="1:11" x14ac:dyDescent="0.25">
      <c r="A8" s="1"/>
      <c r="B8" s="1"/>
      <c r="C8" s="7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0"/>
      <c r="D9" s="11"/>
      <c r="E9" s="12"/>
      <c r="F9" s="1"/>
      <c r="G9" s="1"/>
      <c r="H9" s="1"/>
      <c r="I9" s="1"/>
      <c r="J9" s="1"/>
      <c r="K9" s="1"/>
    </row>
    <row r="10" spans="1:11" x14ac:dyDescent="0.25">
      <c r="A10" s="1"/>
      <c r="B10" s="13"/>
      <c r="C10" s="7"/>
      <c r="D10" s="1"/>
      <c r="E10" s="1"/>
      <c r="F10" s="14"/>
      <c r="G10" s="1"/>
      <c r="H10" s="1"/>
      <c r="I10" s="1"/>
      <c r="J10" s="1"/>
      <c r="K10" s="1"/>
    </row>
    <row r="11" spans="1:11" x14ac:dyDescent="0.25">
      <c r="A11" s="14" t="s">
        <v>12</v>
      </c>
      <c r="B11" s="13">
        <v>32421.25</v>
      </c>
      <c r="C11" s="16">
        <v>42170</v>
      </c>
      <c r="D11" s="15" t="s">
        <v>11</v>
      </c>
      <c r="E11" s="12" t="s">
        <v>13</v>
      </c>
      <c r="F11" s="14" t="s">
        <v>14</v>
      </c>
      <c r="G11" s="1"/>
      <c r="H11" s="1"/>
      <c r="I11" s="9" t="s">
        <v>15</v>
      </c>
      <c r="J11" s="1"/>
      <c r="K11" s="1" t="s">
        <v>16</v>
      </c>
    </row>
    <row r="12" spans="1:11" x14ac:dyDescent="0.25">
      <c r="A12" s="1"/>
      <c r="B12" s="13"/>
      <c r="C12" s="16"/>
      <c r="D12" s="1"/>
      <c r="E12" s="1"/>
      <c r="F12" s="14" t="s">
        <v>17</v>
      </c>
      <c r="G12" s="1"/>
      <c r="H12" s="1"/>
      <c r="I12" s="1"/>
      <c r="J12" s="1"/>
      <c r="K12" s="1"/>
    </row>
    <row r="13" spans="1:11" x14ac:dyDescent="0.25">
      <c r="A13" s="1"/>
      <c r="B13" s="13"/>
      <c r="C13" s="16"/>
      <c r="D13" s="1"/>
      <c r="E13" s="1"/>
      <c r="F13" s="14"/>
      <c r="G13" s="1"/>
      <c r="H13" s="1"/>
      <c r="I13" s="1"/>
      <c r="J13" s="1"/>
      <c r="K13" s="1"/>
    </row>
    <row r="14" spans="1:11" x14ac:dyDescent="0.25">
      <c r="A14" s="14" t="s">
        <v>18</v>
      </c>
      <c r="B14" s="13">
        <v>22650.560000000001</v>
      </c>
      <c r="C14" s="16">
        <v>42170</v>
      </c>
      <c r="D14" s="15" t="s">
        <v>11</v>
      </c>
      <c r="E14" s="12" t="s">
        <v>13</v>
      </c>
      <c r="F14" s="14" t="s">
        <v>14</v>
      </c>
      <c r="G14" s="1"/>
      <c r="H14" s="1"/>
      <c r="I14" s="9" t="s">
        <v>15</v>
      </c>
      <c r="J14" s="1"/>
      <c r="K14" s="1" t="s">
        <v>16</v>
      </c>
    </row>
    <row r="15" spans="1:11" x14ac:dyDescent="0.25">
      <c r="A15" s="1"/>
      <c r="B15" s="13"/>
      <c r="C15" s="16"/>
      <c r="D15" s="1"/>
      <c r="E15" s="1"/>
      <c r="F15" s="14" t="s">
        <v>19</v>
      </c>
      <c r="G15" s="1"/>
      <c r="H15" s="1"/>
      <c r="I15" s="1"/>
      <c r="J15" s="1"/>
      <c r="K15" s="1"/>
    </row>
    <row r="16" spans="1:11" x14ac:dyDescent="0.25">
      <c r="A16" s="1"/>
      <c r="B16" s="13"/>
      <c r="C16" s="16"/>
      <c r="D16" s="1"/>
      <c r="E16" s="1"/>
      <c r="F16" s="14"/>
      <c r="G16" s="1"/>
      <c r="H16" s="1"/>
      <c r="I16" s="1"/>
      <c r="J16" s="1"/>
      <c r="K16" s="1"/>
    </row>
    <row r="17" spans="1:15" x14ac:dyDescent="0.25">
      <c r="A17" s="14" t="s">
        <v>20</v>
      </c>
      <c r="B17" s="13">
        <v>9990</v>
      </c>
      <c r="C17" s="16">
        <v>42170</v>
      </c>
      <c r="D17" s="15" t="s">
        <v>11</v>
      </c>
      <c r="E17" s="12" t="s">
        <v>13</v>
      </c>
      <c r="F17" s="14" t="s">
        <v>14</v>
      </c>
      <c r="G17" s="1"/>
      <c r="H17" s="1"/>
      <c r="I17" s="9" t="s">
        <v>15</v>
      </c>
      <c r="J17" s="1"/>
      <c r="K17" s="1" t="s">
        <v>16</v>
      </c>
    </row>
    <row r="18" spans="1:15" x14ac:dyDescent="0.25">
      <c r="A18" s="1"/>
      <c r="B18" s="13"/>
      <c r="C18" s="7"/>
      <c r="D18" s="1"/>
      <c r="E18" s="1"/>
      <c r="F18" s="14" t="s">
        <v>21</v>
      </c>
      <c r="G18" s="1"/>
      <c r="H18" s="1"/>
      <c r="I18" s="1"/>
      <c r="J18" s="1"/>
      <c r="K18" s="1"/>
    </row>
    <row r="19" spans="1:15" x14ac:dyDescent="0.25">
      <c r="A19" s="1"/>
      <c r="B19" s="13"/>
      <c r="C19" s="7"/>
      <c r="D19" s="1"/>
      <c r="E19" s="1"/>
      <c r="F19" s="14"/>
      <c r="G19" s="1"/>
      <c r="H19" s="1"/>
      <c r="I19" s="1"/>
      <c r="J19" s="1"/>
      <c r="K19" s="1"/>
    </row>
    <row r="20" spans="1:15" x14ac:dyDescent="0.25">
      <c r="A20" s="1"/>
      <c r="B20" s="13"/>
      <c r="C20" s="7"/>
      <c r="D20" s="1"/>
      <c r="E20" s="1"/>
      <c r="F20" s="14"/>
      <c r="G20" s="1"/>
      <c r="H20" s="1"/>
      <c r="I20" s="1"/>
      <c r="J20" s="1"/>
      <c r="K20" s="1"/>
    </row>
    <row r="21" spans="1:15" x14ac:dyDescent="0.25">
      <c r="A21" s="14" t="s">
        <v>22</v>
      </c>
      <c r="B21" s="13">
        <v>479653.1</v>
      </c>
      <c r="C21" s="16">
        <v>42262</v>
      </c>
      <c r="D21" s="15" t="s">
        <v>11</v>
      </c>
      <c r="E21" s="12" t="s">
        <v>23</v>
      </c>
      <c r="F21" s="14" t="s">
        <v>14</v>
      </c>
      <c r="G21" s="17"/>
      <c r="H21" s="1"/>
      <c r="I21" s="9" t="s">
        <v>15</v>
      </c>
      <c r="J21" s="1"/>
      <c r="K21" s="1" t="s">
        <v>16</v>
      </c>
    </row>
    <row r="22" spans="1:15" x14ac:dyDescent="0.25">
      <c r="A22" s="1"/>
      <c r="B22" s="13"/>
      <c r="C22" s="16">
        <v>42292</v>
      </c>
      <c r="D22" s="15" t="s">
        <v>11</v>
      </c>
      <c r="E22" s="12" t="s">
        <v>24</v>
      </c>
      <c r="F22" s="14" t="s">
        <v>25</v>
      </c>
      <c r="G22" s="17"/>
      <c r="H22" s="1"/>
      <c r="I22" s="1"/>
      <c r="J22" s="1"/>
      <c r="K22" s="1"/>
    </row>
    <row r="23" spans="1:15" x14ac:dyDescent="0.25">
      <c r="A23" s="1"/>
      <c r="B23" s="13"/>
      <c r="C23" s="7"/>
      <c r="D23" s="1"/>
      <c r="E23" s="1"/>
      <c r="F23" s="14"/>
      <c r="G23" s="1"/>
      <c r="H23" s="1"/>
      <c r="I23" s="1"/>
      <c r="J23" s="1"/>
      <c r="K23" s="1"/>
    </row>
    <row r="24" spans="1:15" x14ac:dyDescent="0.25">
      <c r="A24" s="1"/>
      <c r="B24" s="13"/>
      <c r="C24" s="7"/>
      <c r="D24" s="1"/>
      <c r="E24" s="1"/>
      <c r="F24" s="14"/>
      <c r="G24" s="1"/>
      <c r="H24" s="1"/>
      <c r="I24" s="1"/>
      <c r="J24" s="1"/>
      <c r="K24" s="1"/>
    </row>
    <row r="25" spans="1:15" x14ac:dyDescent="0.25">
      <c r="A25" s="1"/>
      <c r="B25" s="13"/>
      <c r="C25" s="7"/>
      <c r="D25" s="1"/>
      <c r="E25" s="1"/>
      <c r="F25" s="14"/>
      <c r="G25" s="1"/>
      <c r="H25" s="1"/>
      <c r="I25" s="1"/>
      <c r="J25" s="1"/>
      <c r="K25" s="1"/>
    </row>
    <row r="26" spans="1:15" ht="15.75" thickBot="1" x14ac:dyDescent="0.3"/>
    <row r="27" spans="1:15" ht="21.75" thickBot="1" x14ac:dyDescent="0.4">
      <c r="A27" s="24" t="s">
        <v>26</v>
      </c>
      <c r="B27" s="25"/>
      <c r="C27" s="25"/>
      <c r="D27" s="25"/>
      <c r="E27" s="25"/>
      <c r="F27" s="25"/>
      <c r="G27" s="25"/>
      <c r="H27" s="25"/>
      <c r="I27" s="25"/>
      <c r="J27" s="26"/>
    </row>
    <row r="29" spans="1:15" x14ac:dyDescent="0.25">
      <c r="A29" s="18" t="s">
        <v>27</v>
      </c>
      <c r="B29" s="18" t="s">
        <v>28</v>
      </c>
      <c r="C29" s="18" t="s">
        <v>29</v>
      </c>
      <c r="D29" s="18" t="s">
        <v>30</v>
      </c>
      <c r="E29" s="18" t="s">
        <v>31</v>
      </c>
      <c r="F29" s="18" t="s">
        <v>66</v>
      </c>
      <c r="G29" t="s">
        <v>32</v>
      </c>
    </row>
    <row r="30" spans="1:15" ht="22.5" customHeight="1" x14ac:dyDescent="0.25">
      <c r="A30" t="s">
        <v>33</v>
      </c>
      <c r="B30">
        <v>3</v>
      </c>
      <c r="C30" s="19">
        <v>136000</v>
      </c>
      <c r="D30" s="20">
        <v>272000</v>
      </c>
      <c r="E30" s="20">
        <v>70957.456000000006</v>
      </c>
      <c r="F30" t="s">
        <v>67</v>
      </c>
      <c r="G30" t="s">
        <v>34</v>
      </c>
      <c r="N30">
        <v>70957.460000000006</v>
      </c>
      <c r="O30">
        <f>+N30*2</f>
        <v>141914.92000000001</v>
      </c>
    </row>
    <row r="31" spans="1:15" ht="14.25" customHeight="1" x14ac:dyDescent="0.25">
      <c r="A31" t="s">
        <v>35</v>
      </c>
      <c r="B31">
        <v>3</v>
      </c>
      <c r="C31" s="19">
        <v>32950</v>
      </c>
      <c r="D31" s="20">
        <v>98850</v>
      </c>
      <c r="E31" s="20">
        <v>25787.296050000001</v>
      </c>
      <c r="F31" t="s">
        <v>67</v>
      </c>
      <c r="G31" t="s">
        <v>36</v>
      </c>
    </row>
    <row r="32" spans="1:15" x14ac:dyDescent="0.25">
      <c r="A32" t="s">
        <v>37</v>
      </c>
      <c r="B32">
        <v>1</v>
      </c>
      <c r="C32" s="19">
        <v>8940</v>
      </c>
      <c r="D32" s="20">
        <v>8940</v>
      </c>
      <c r="E32" s="20">
        <v>2332.20462</v>
      </c>
      <c r="F32" t="s">
        <v>68</v>
      </c>
      <c r="G32" t="s">
        <v>38</v>
      </c>
    </row>
    <row r="33" spans="1:7" x14ac:dyDescent="0.25">
      <c r="A33" t="s">
        <v>39</v>
      </c>
      <c r="B33">
        <v>2</v>
      </c>
      <c r="C33" s="19">
        <v>38162</v>
      </c>
      <c r="D33" s="20">
        <v>76324</v>
      </c>
      <c r="E33" s="20">
        <v>19910.870852</v>
      </c>
      <c r="F33" t="s">
        <v>69</v>
      </c>
      <c r="G33" t="s">
        <v>40</v>
      </c>
    </row>
    <row r="34" spans="1:7" x14ac:dyDescent="0.25">
      <c r="A34" t="s">
        <v>41</v>
      </c>
      <c r="B34">
        <v>1</v>
      </c>
      <c r="C34" s="19">
        <v>190000</v>
      </c>
      <c r="D34" s="20">
        <v>190000</v>
      </c>
      <c r="E34" s="20">
        <v>49565.87</v>
      </c>
      <c r="F34" t="s">
        <v>67</v>
      </c>
      <c r="G34" t="s">
        <v>42</v>
      </c>
    </row>
    <row r="35" spans="1:7" x14ac:dyDescent="0.25">
      <c r="A35" t="s">
        <v>43</v>
      </c>
      <c r="B35">
        <v>1</v>
      </c>
      <c r="C35" s="19">
        <v>126690</v>
      </c>
      <c r="D35" s="20">
        <v>126690</v>
      </c>
      <c r="E35" s="20">
        <v>33050.000370000002</v>
      </c>
      <c r="F35" t="s">
        <v>70</v>
      </c>
      <c r="G35" t="s">
        <v>44</v>
      </c>
    </row>
    <row r="36" spans="1:7" x14ac:dyDescent="0.25">
      <c r="A36" t="s">
        <v>45</v>
      </c>
      <c r="B36">
        <v>2</v>
      </c>
      <c r="C36" s="19">
        <v>190000</v>
      </c>
      <c r="D36" s="20">
        <v>380000</v>
      </c>
      <c r="E36" s="20">
        <v>99131.74</v>
      </c>
      <c r="F36" t="s">
        <v>67</v>
      </c>
      <c r="G36" t="s">
        <v>46</v>
      </c>
    </row>
    <row r="37" spans="1:7" x14ac:dyDescent="0.25">
      <c r="A37" t="s">
        <v>47</v>
      </c>
      <c r="B37">
        <v>2</v>
      </c>
      <c r="C37" s="19">
        <v>160000</v>
      </c>
      <c r="D37" s="20">
        <v>320000</v>
      </c>
      <c r="E37" s="20">
        <v>83479.360000000001</v>
      </c>
      <c r="F37" t="s">
        <v>71</v>
      </c>
      <c r="G37" t="s">
        <v>48</v>
      </c>
    </row>
    <row r="38" spans="1:7" x14ac:dyDescent="0.25">
      <c r="A38" t="s">
        <v>49</v>
      </c>
      <c r="B38">
        <v>1</v>
      </c>
      <c r="C38" s="19">
        <v>60000</v>
      </c>
      <c r="D38" s="20">
        <v>60000</v>
      </c>
      <c r="E38" s="20">
        <v>15652.380000000001</v>
      </c>
      <c r="F38" t="s">
        <v>67</v>
      </c>
      <c r="G38" t="s">
        <v>50</v>
      </c>
    </row>
    <row r="39" spans="1:7" x14ac:dyDescent="0.25">
      <c r="A39" t="s">
        <v>51</v>
      </c>
      <c r="B39">
        <v>1</v>
      </c>
      <c r="C39" s="19">
        <v>45000</v>
      </c>
      <c r="D39" s="20">
        <v>45000</v>
      </c>
      <c r="E39" s="20">
        <v>11739.285000000002</v>
      </c>
      <c r="F39" t="s">
        <v>71</v>
      </c>
      <c r="G39" t="s">
        <v>48</v>
      </c>
    </row>
    <row r="40" spans="1:7" x14ac:dyDescent="0.25">
      <c r="A40" t="s">
        <v>52</v>
      </c>
      <c r="B40">
        <v>3</v>
      </c>
      <c r="C40" s="19">
        <v>10000</v>
      </c>
      <c r="D40" s="20">
        <v>30000</v>
      </c>
      <c r="E40" s="20">
        <v>7826.1900000000005</v>
      </c>
      <c r="F40" t="s">
        <v>67</v>
      </c>
      <c r="G40" t="s">
        <v>48</v>
      </c>
    </row>
    <row r="41" spans="1:7" x14ac:dyDescent="0.25">
      <c r="A41" t="s">
        <v>53</v>
      </c>
      <c r="B41">
        <v>2</v>
      </c>
      <c r="C41" s="19">
        <v>3500</v>
      </c>
      <c r="D41" s="20">
        <v>7000</v>
      </c>
      <c r="E41" s="20">
        <v>1826.1110000000001</v>
      </c>
      <c r="F41" t="s">
        <v>71</v>
      </c>
      <c r="G41" t="s">
        <v>48</v>
      </c>
    </row>
    <row r="42" spans="1:7" x14ac:dyDescent="0.25">
      <c r="A42" t="s">
        <v>54</v>
      </c>
      <c r="B42">
        <v>3</v>
      </c>
      <c r="C42" s="19">
        <v>1500</v>
      </c>
      <c r="D42" s="20">
        <v>4500</v>
      </c>
      <c r="E42" s="20">
        <v>1173.9285</v>
      </c>
      <c r="F42" t="s">
        <v>67</v>
      </c>
      <c r="G42" t="s">
        <v>48</v>
      </c>
    </row>
    <row r="43" spans="1:7" x14ac:dyDescent="0.25">
      <c r="A43" t="s">
        <v>55</v>
      </c>
      <c r="B43">
        <v>3</v>
      </c>
      <c r="C43" s="19">
        <v>1500</v>
      </c>
      <c r="D43" s="20">
        <v>4500</v>
      </c>
      <c r="E43" s="20">
        <v>1173.9285</v>
      </c>
      <c r="F43" t="s">
        <v>71</v>
      </c>
      <c r="G43" t="s">
        <v>48</v>
      </c>
    </row>
    <row r="44" spans="1:7" x14ac:dyDescent="0.25">
      <c r="A44" t="s">
        <v>56</v>
      </c>
      <c r="B44">
        <v>2</v>
      </c>
      <c r="C44" s="19">
        <v>1200</v>
      </c>
      <c r="D44" s="20">
        <v>2400</v>
      </c>
      <c r="E44" s="20">
        <v>626.09520000000009</v>
      </c>
      <c r="F44" t="s">
        <v>71</v>
      </c>
      <c r="G44" t="s">
        <v>57</v>
      </c>
    </row>
    <row r="45" spans="1:7" x14ac:dyDescent="0.25">
      <c r="A45" t="s">
        <v>58</v>
      </c>
      <c r="B45">
        <v>2</v>
      </c>
      <c r="C45" s="19">
        <v>22721</v>
      </c>
      <c r="D45" s="20">
        <v>45442</v>
      </c>
      <c r="E45" s="20">
        <v>11854.590866</v>
      </c>
      <c r="F45" t="s">
        <v>67</v>
      </c>
      <c r="G45" t="s">
        <v>59</v>
      </c>
    </row>
    <row r="46" spans="1:7" x14ac:dyDescent="0.25">
      <c r="A46" t="s">
        <v>60</v>
      </c>
      <c r="B46">
        <v>2</v>
      </c>
      <c r="C46" s="19">
        <v>45000</v>
      </c>
      <c r="D46" s="20">
        <v>90000</v>
      </c>
      <c r="E46" s="20">
        <v>23478.570000000003</v>
      </c>
      <c r="F46" t="s">
        <v>71</v>
      </c>
    </row>
    <row r="47" spans="1:7" x14ac:dyDescent="0.25">
      <c r="A47" t="s">
        <v>61</v>
      </c>
      <c r="B47">
        <v>2</v>
      </c>
      <c r="C47" s="19">
        <v>1000</v>
      </c>
      <c r="D47" s="20">
        <v>2000</v>
      </c>
      <c r="E47" s="20">
        <v>521.74600000000009</v>
      </c>
      <c r="F47" t="s">
        <v>72</v>
      </c>
      <c r="G47" t="s">
        <v>62</v>
      </c>
    </row>
    <row r="48" spans="1:7" x14ac:dyDescent="0.25">
      <c r="A48" t="s">
        <v>63</v>
      </c>
      <c r="B48">
        <v>1</v>
      </c>
      <c r="C48" s="19">
        <v>25000</v>
      </c>
      <c r="D48" s="20">
        <v>25000</v>
      </c>
      <c r="E48" s="20">
        <v>6521.8250000000007</v>
      </c>
      <c r="F48" t="s">
        <v>67</v>
      </c>
      <c r="G48" t="s">
        <v>64</v>
      </c>
    </row>
    <row r="49" spans="1:6" x14ac:dyDescent="0.25">
      <c r="A49" t="s">
        <v>65</v>
      </c>
      <c r="B49">
        <v>1</v>
      </c>
      <c r="C49" s="19">
        <v>50000</v>
      </c>
      <c r="D49" s="20">
        <v>50000</v>
      </c>
      <c r="E49" s="20">
        <v>13043.650000000001</v>
      </c>
      <c r="F49" t="s">
        <v>67</v>
      </c>
    </row>
    <row r="50" spans="1:6" ht="26.25" customHeight="1" x14ac:dyDescent="0.25">
      <c r="D50" s="21">
        <f>+SUM(D30:D49)</f>
        <v>1838646</v>
      </c>
      <c r="E50" s="22">
        <f>+SUM(E30:E49)</f>
        <v>479653.09795799991</v>
      </c>
    </row>
  </sheetData>
  <mergeCells count="2">
    <mergeCell ref="A1:E1"/>
    <mergeCell ref="A27:J2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1350-050 Spare Parts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meteor</cp:lastModifiedBy>
  <dcterms:created xsi:type="dcterms:W3CDTF">2018-01-03T23:49:09Z</dcterms:created>
  <dcterms:modified xsi:type="dcterms:W3CDTF">2018-02-13T16:20:00Z</dcterms:modified>
</cp:coreProperties>
</file>