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6" i="1" l="1"/>
  <c r="B17" i="1"/>
  <c r="B18" i="1" s="1"/>
  <c r="B5" i="1" s="1"/>
  <c r="B3" i="1" s="1"/>
  <c r="B9" i="1" s="1"/>
  <c r="B13" i="1" s="1"/>
  <c r="B8" i="1"/>
</calcChain>
</file>

<file path=xl/sharedStrings.xml><?xml version="1.0" encoding="utf-8"?>
<sst xmlns="http://schemas.openxmlformats.org/spreadsheetml/2006/main" count="24" uniqueCount="24">
  <si>
    <t>Energy Capacity</t>
  </si>
  <si>
    <t>Weight (lbs)</t>
  </si>
  <si>
    <t>Velocity (in/s)</t>
  </si>
  <si>
    <t>(32.2in/s is gravity)</t>
  </si>
  <si>
    <t>How many Shock Absorbers?</t>
  </si>
  <si>
    <t>Energy Capacity per Shock</t>
  </si>
  <si>
    <t>in-lbs</t>
  </si>
  <si>
    <t>Safety Factor</t>
  </si>
  <si>
    <t>What the spring can take</t>
  </si>
  <si>
    <t>Weight Per Shock</t>
  </si>
  <si>
    <t xml:space="preserve">                                                                                                                                                                              </t>
  </si>
  <si>
    <t>Fall height</t>
  </si>
  <si>
    <t>m</t>
  </si>
  <si>
    <t>Time to Fall</t>
  </si>
  <si>
    <t>s</t>
  </si>
  <si>
    <t>Velocity</t>
  </si>
  <si>
    <t>m/s</t>
  </si>
  <si>
    <t>Fall Height</t>
  </si>
  <si>
    <t>ft</t>
  </si>
  <si>
    <t>Safety Factor (FoS)</t>
  </si>
  <si>
    <t>Shipboard Vibration</t>
  </si>
  <si>
    <t>Mild Off Road Vibration</t>
  </si>
  <si>
    <t>Min (Hz)</t>
  </si>
  <si>
    <t>Max (Hz)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</si>
</sst>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6" formatCode="0.0000"/>
    <numFmt numFmtId="167" formatCode="0.0000000000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2" fontId="0" fillId="0" borderId="0" xfId="0" applyNumberFormat="1"/>
    <xf numFmtId="9" fontId="0" fillId="0" borderId="0" xfId="1" applyFont="1"/>
    <xf numFmtId="166" fontId="0" fillId="0" borderId="0" xfId="0" applyNumberFormat="1"/>
    <xf numFmtId="0" fontId="0" fillId="2" borderId="0" xfId="0" applyFill="1"/>
    <xf numFmtId="167" fontId="0" fillId="0" borderId="0" xfId="0" applyNumberFormat="1"/>
    <xf numFmtId="0" fontId="0" fillId="0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abSelected="1" workbookViewId="0">
      <selection activeCell="G15" sqref="G15"/>
    </sheetView>
  </sheetViews>
  <sheetFormatPr defaultRowHeight="15" x14ac:dyDescent="0.25"/>
  <cols>
    <col min="1" max="1" width="26.85546875" bestFit="1" customWidth="1"/>
    <col min="2" max="2" width="9.5703125" bestFit="1" customWidth="1"/>
    <col min="3" max="3" width="18" bestFit="1" customWidth="1"/>
    <col min="4" max="4" width="18.85546875" bestFit="1" customWidth="1"/>
    <col min="5" max="5" width="22.28515625" bestFit="1" customWidth="1"/>
  </cols>
  <sheetData>
    <row r="3" spans="1:7" x14ac:dyDescent="0.25">
      <c r="A3" t="s">
        <v>0</v>
      </c>
      <c r="B3" s="2">
        <f>(B4/772)*B5^2</f>
        <v>3001.7135163803268</v>
      </c>
    </row>
    <row r="4" spans="1:7" x14ac:dyDescent="0.25">
      <c r="A4" t="s">
        <v>1</v>
      </c>
      <c r="B4" s="5">
        <v>1000</v>
      </c>
      <c r="F4" t="s">
        <v>22</v>
      </c>
      <c r="G4" t="s">
        <v>23</v>
      </c>
    </row>
    <row r="5" spans="1:7" x14ac:dyDescent="0.25">
      <c r="A5" t="s">
        <v>2</v>
      </c>
      <c r="B5" s="1">
        <f>B18*39.370078740157</f>
        <v>48.138579483046783</v>
      </c>
      <c r="C5" t="s">
        <v>3</v>
      </c>
      <c r="E5" t="s">
        <v>20</v>
      </c>
      <c r="F5">
        <v>6</v>
      </c>
      <c r="G5">
        <v>13</v>
      </c>
    </row>
    <row r="6" spans="1:7" x14ac:dyDescent="0.25">
      <c r="E6" t="s">
        <v>21</v>
      </c>
      <c r="F6">
        <v>14</v>
      </c>
      <c r="G6">
        <v>16</v>
      </c>
    </row>
    <row r="7" spans="1:7" x14ac:dyDescent="0.25">
      <c r="A7" t="s">
        <v>4</v>
      </c>
      <c r="B7" s="5">
        <v>4</v>
      </c>
    </row>
    <row r="8" spans="1:7" x14ac:dyDescent="0.25">
      <c r="A8" t="s">
        <v>9</v>
      </c>
      <c r="B8">
        <f>B4/B7</f>
        <v>250</v>
      </c>
    </row>
    <row r="9" spans="1:7" x14ac:dyDescent="0.25">
      <c r="A9" t="s">
        <v>5</v>
      </c>
      <c r="B9" s="2">
        <f>B3/B7</f>
        <v>750.42837909508171</v>
      </c>
      <c r="C9" t="s">
        <v>6</v>
      </c>
    </row>
    <row r="10" spans="1:7" x14ac:dyDescent="0.25">
      <c r="A10" t="s">
        <v>7</v>
      </c>
      <c r="B10">
        <v>1.5</v>
      </c>
    </row>
    <row r="12" spans="1:7" x14ac:dyDescent="0.25">
      <c r="A12" t="s">
        <v>8</v>
      </c>
      <c r="B12" s="5">
        <v>310</v>
      </c>
    </row>
    <row r="13" spans="1:7" x14ac:dyDescent="0.25">
      <c r="A13" t="s">
        <v>19</v>
      </c>
      <c r="B13" s="3">
        <f>(B12/B9)-1</f>
        <v>-0.58690261637783558</v>
      </c>
    </row>
    <row r="15" spans="1:7" x14ac:dyDescent="0.25">
      <c r="A15" t="s">
        <v>17</v>
      </c>
      <c r="B15" s="5">
        <v>0.25</v>
      </c>
      <c r="C15" t="s">
        <v>18</v>
      </c>
    </row>
    <row r="16" spans="1:7" x14ac:dyDescent="0.25">
      <c r="A16" t="s">
        <v>11</v>
      </c>
      <c r="B16" s="7">
        <f>B15*0.3048</f>
        <v>7.6200000000000004E-2</v>
      </c>
      <c r="C16" t="s">
        <v>12</v>
      </c>
    </row>
    <row r="17" spans="1:4" x14ac:dyDescent="0.25">
      <c r="A17" t="s">
        <v>13</v>
      </c>
      <c r="B17" s="4">
        <f>SQRT((2*B16)/9.81)</f>
        <v>0.12464015482868535</v>
      </c>
      <c r="C17" t="s">
        <v>14</v>
      </c>
      <c r="D17" s="6"/>
    </row>
    <row r="18" spans="1:4" x14ac:dyDescent="0.25">
      <c r="A18" t="s">
        <v>15</v>
      </c>
      <c r="B18">
        <f>(B16-0-(-9.81*(B17^2))*0.5)/B17</f>
        <v>1.2227199188694033</v>
      </c>
      <c r="C18" t="s">
        <v>16</v>
      </c>
    </row>
    <row r="24" spans="1:4" x14ac:dyDescent="0.25">
      <c r="A24" t="s">
        <v>10</v>
      </c>
    </row>
  </sheetData>
  <conditionalFormatting sqref="B13">
    <cfRule type="iconSet" priority="1">
      <iconSet iconSet="3Symbols">
        <cfvo type="percent" val="0"/>
        <cfvo type="num" val="0" gte="0"/>
        <cfvo type="num" val="0.2" gte="0"/>
      </iconSet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dcterms:created xsi:type="dcterms:W3CDTF">2018-02-21T23:13:05Z</dcterms:created>
  <dcterms:modified xsi:type="dcterms:W3CDTF">2018-03-02T00:49:35Z</dcterms:modified>
</cp:coreProperties>
</file>