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0" yWindow="1860" windowWidth="16275" windowHeight="74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7" i="1"/>
  <c r="D20" s="1"/>
  <c r="D16"/>
  <c r="D8"/>
  <c r="D9"/>
  <c r="D15"/>
  <c r="D5"/>
  <c r="D6"/>
  <c r="D7"/>
  <c r="D10"/>
  <c r="D18"/>
  <c r="D19"/>
  <c r="D4"/>
  <c r="D11" l="1"/>
  <c r="D22" s="1"/>
</calcChain>
</file>

<file path=xl/sharedStrings.xml><?xml version="1.0" encoding="utf-8"?>
<sst xmlns="http://schemas.openxmlformats.org/spreadsheetml/2006/main" count="39" uniqueCount="32">
  <si>
    <t>TETHER INTERFACE BOM</t>
  </si>
  <si>
    <t>Description</t>
  </si>
  <si>
    <t>QTY</t>
  </si>
  <si>
    <t>Price</t>
  </si>
  <si>
    <t>Extended</t>
  </si>
  <si>
    <t>Link</t>
  </si>
  <si>
    <t>http://www.mouser.com/ProductDetail/Phoenix-Contact/1414064/?qs=%2fha2pyFaduhh7Zd0gaIzxaIWwdud9s5QMw39Zq0kE1o%3d</t>
  </si>
  <si>
    <t>10 Position Fixed Bridge for Terminals</t>
  </si>
  <si>
    <t>http://www.mouser.com/ProductDetail/Phoenix-Contact/2770642/?qs=%2fha2pyFaduhQJ1nFrXdZ6IyEF0fSvTT9j2o2f%2f7xVZg%3d</t>
  </si>
  <si>
    <t>15mm width din rail 1m</t>
  </si>
  <si>
    <t>http://www.mouser.com/ProductDetail/Phoenix-Contact/5602099/?qs=%2fha2pyFaduiOFZH5tXMPf1FNiJVlNflRZILm6jOAm4w%3d</t>
  </si>
  <si>
    <t>Gland Fittings for tether</t>
  </si>
  <si>
    <t>TBD</t>
  </si>
  <si>
    <t xml:space="preserve">Positronic PLB12 </t>
  </si>
  <si>
    <t>IN STOCK</t>
  </si>
  <si>
    <t>ABS plastic 1U enclosure</t>
  </si>
  <si>
    <t>DPDT Switches</t>
  </si>
  <si>
    <t>Molex Mini-fit Panel Mount Receptacles</t>
  </si>
  <si>
    <t>Mini-fit Parts</t>
  </si>
  <si>
    <t>RACK 19" LOCAL/REMOTE SWITCH PANEL BOM</t>
  </si>
  <si>
    <t>http://www.mouser.com/ProductDetail/Molex/15-06-0066/?qs=%2fha2pyFaduhGmslidkuK2py00trAWcG%252bcIroP8Hm%2fC0%3d</t>
  </si>
  <si>
    <t>http://www.mouser.com/ProductDetail/Bud-Industries/PRM-14460/?qs=%2fha2pyFaduimLfRpGJf9PimsZKO%252b6dk2aplds0vC2UiPIod%2fFCoop79vMrB5YdIo</t>
  </si>
  <si>
    <t>Din Rail Terminal Block 20A</t>
  </si>
  <si>
    <t>Total</t>
  </si>
  <si>
    <t xml:space="preserve">Total Parts </t>
  </si>
  <si>
    <t>RJ45 Socket with 2m terminated CAT5E</t>
  </si>
  <si>
    <t>http://www.newark.com/idec/as6m-22p/switch-selector-dpdt-1a-240v/dp/74K3684?in_merch=Popular%20Switches</t>
  </si>
  <si>
    <t>Switch Covers</t>
  </si>
  <si>
    <t>http://www.newark.com/idec/al-k6sp/switch-guard/dp/95B5716?Ntt=AL-K6SP</t>
  </si>
  <si>
    <t>http://www.newark.com/bud-industries/nf-6610/enclosure-junction-box-fiberglass/dp/34M2296</t>
  </si>
  <si>
    <t>Wall Mount Fiberglass Enclosure 6"x6" ID</t>
  </si>
  <si>
    <t>http://www.mouser.com/ProductDetail/Amphenol-PCD/RJFRB7203100BTX/?qs=sGAEpiMZZMvQhAhQbXdbBvEr%252bgjY5cuMQAjAg0sGSaw%3d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</si>
</sst>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3" fillId="0" borderId="0" xfId="2" applyAlignment="1" applyProtection="1"/>
    <xf numFmtId="0" fontId="2" fillId="0" borderId="0" xfId="0" applyFont="1"/>
    <xf numFmtId="44" fontId="0" fillId="0" borderId="0" xfId="1" applyFont="1"/>
    <xf numFmtId="44" fontId="0" fillId="0" borderId="0" xfId="0" applyNumberFormat="1"/>
    <xf numFmtId="0" fontId="4" fillId="0" borderId="0" xfId="0" applyFont="1"/>
    <xf numFmtId="44" fontId="5" fillId="0" borderId="0" xfId="1" applyFont="1"/>
  </cellXfs>
  <cellStyles count="3">
    <cellStyle name="Currency" xfId="1" builtinId="4"/>
    <cellStyle name="Hyperlink" xfId="2" builtinId="8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3:E11" totalsRowShown="0">
  <autoFilter ref="A3:E11"/>
  <tableColumns count="5">
    <tableColumn id="1" name="Description"/>
    <tableColumn id="2" name="QTY"/>
    <tableColumn id="3" name="Price" dataDxfId="3" dataCellStyle="Currency"/>
    <tableColumn id="4" name="Extended" dataDxfId="2" dataCellStyle="Currency"/>
    <tableColumn id="5" name="Link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14:E19" totalsRowShown="0">
  <autoFilter ref="A14:E19"/>
  <tableColumns count="5">
    <tableColumn id="1" name="Description"/>
    <tableColumn id="2" name="QTY"/>
    <tableColumn id="3" name="Price" dataDxfId="1" dataCellStyle="Currency"/>
    <tableColumn id="4" name="Extended" dataDxfId="0" dataCellStyle="Currency">
      <calculatedColumnFormula>(B15*C15)</calculatedColumnFormula>
    </tableColumn>
    <tableColumn id="5" name="Link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ewark.com/bud-industries/nf-6610/enclosure-junction-box-fiberglass/dp/34M2296" TargetMode="External"/><Relationship Id="rId3" Type="http://schemas.openxmlformats.org/officeDocument/2006/relationships/hyperlink" Target="http://www.mouser.com/ProductDetail/Phoenix-Contact/5602099/?qs=%2fha2pyFaduiOFZH5tXMPf1FNiJVlNflRZILm6jOAm4w%3d" TargetMode="External"/><Relationship Id="rId7" Type="http://schemas.openxmlformats.org/officeDocument/2006/relationships/hyperlink" Target="http://www.newark.com/idec/al-k6sp/switch-guard/dp/95B5716?Ntt=AL-K6SP" TargetMode="External"/><Relationship Id="rId12" Type="http://schemas.openxmlformats.org/officeDocument/2006/relationships/table" Target="../tables/table2.xml"/><Relationship Id="rId2" Type="http://schemas.openxmlformats.org/officeDocument/2006/relationships/hyperlink" Target="http://www.mouser.com/ProductDetail/Phoenix-Contact/2770642/?qs=%2fha2pyFaduhQJ1nFrXdZ6IyEF0fSvTT9j2o2f%2f7xVZg%3d" TargetMode="External"/><Relationship Id="rId1" Type="http://schemas.openxmlformats.org/officeDocument/2006/relationships/hyperlink" Target="http://www.mouser.com/ProductDetail/Phoenix-Contact/1414064/?qs=%2fha2pyFaduhh7Zd0gaIzxaIWwdud9s5QMw39Zq0kE1o%3d" TargetMode="External"/><Relationship Id="rId6" Type="http://schemas.openxmlformats.org/officeDocument/2006/relationships/hyperlink" Target="http://www.newark.com/idec/as6m-22p/switch-selector-dpdt-1a-240v/dp/74K3684?in_merch=Popular%20Switches" TargetMode="External"/><Relationship Id="rId11" Type="http://schemas.openxmlformats.org/officeDocument/2006/relationships/table" Target="../tables/table1.xml"/><Relationship Id="rId5" Type="http://schemas.openxmlformats.org/officeDocument/2006/relationships/hyperlink" Target="http://www.mouser.com/ProductDetail/Bud-Industries/PRM-14460/?qs=%2fha2pyFaduimLfRpGJf9PimsZKO%252b6dk2aplds0vC2UiPIod%2fFCoop79vMrB5YdI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mouser.com/ProductDetail/Molex/15-06-0066/?qs=%2fha2pyFaduhGmslidkuK2py00trAWcG%252bcIroP8Hm%2fC0%3d" TargetMode="External"/><Relationship Id="rId9" Type="http://schemas.openxmlformats.org/officeDocument/2006/relationships/hyperlink" Target="http://www.mouser.com/ProductDetail/Amphenol-PCD/RJFRB7203100BTX/?qs=sGAEpiMZZMvQhAhQbXdbBvEr%252bgjY5cuMQAjAg0sGSaw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2"/>
  <sheetViews>
    <sheetView tabSelected="1" workbookViewId="0">
      <selection activeCell="E6" sqref="E6"/>
    </sheetView>
  </sheetViews>
  <sheetFormatPr defaultRowHeight="15"/>
  <cols>
    <col min="1" max="1" width="43.28515625" customWidth="1"/>
    <col min="2" max="2" width="18.28515625" customWidth="1"/>
    <col min="3" max="3" width="14.140625" customWidth="1"/>
    <col min="4" max="4" width="21.140625" customWidth="1"/>
    <col min="5" max="5" width="144" customWidth="1"/>
  </cols>
  <sheetData>
    <row r="2" spans="1:5" ht="15.75">
      <c r="A2" s="5" t="s">
        <v>0</v>
      </c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22</v>
      </c>
      <c r="B4">
        <v>18</v>
      </c>
      <c r="C4" s="3">
        <v>5.53</v>
      </c>
      <c r="D4" s="3">
        <f>(B4*C4)</f>
        <v>99.54</v>
      </c>
      <c r="E4" s="1" t="s">
        <v>6</v>
      </c>
    </row>
    <row r="5" spans="1:5">
      <c r="A5" t="s">
        <v>7</v>
      </c>
      <c r="B5">
        <v>3</v>
      </c>
      <c r="C5" s="3">
        <v>10.74</v>
      </c>
      <c r="D5" s="3">
        <f t="shared" ref="D5:D19" si="0">(B5*C5)</f>
        <v>32.22</v>
      </c>
      <c r="E5" s="1" t="s">
        <v>8</v>
      </c>
    </row>
    <row r="6" spans="1:5">
      <c r="A6" t="s">
        <v>9</v>
      </c>
      <c r="B6">
        <v>1</v>
      </c>
      <c r="C6" s="3">
        <v>9.4499999999999993</v>
      </c>
      <c r="D6" s="3">
        <f t="shared" si="0"/>
        <v>9.4499999999999993</v>
      </c>
      <c r="E6" s="1" t="s">
        <v>10</v>
      </c>
    </row>
    <row r="7" spans="1:5">
      <c r="A7" t="s">
        <v>11</v>
      </c>
      <c r="B7">
        <v>3</v>
      </c>
      <c r="C7" s="3"/>
      <c r="D7" s="3">
        <f t="shared" si="0"/>
        <v>0</v>
      </c>
      <c r="E7" t="s">
        <v>12</v>
      </c>
    </row>
    <row r="8" spans="1:5">
      <c r="A8" t="s">
        <v>13</v>
      </c>
      <c r="B8">
        <v>3</v>
      </c>
      <c r="C8" s="3">
        <v>0</v>
      </c>
      <c r="D8" s="3">
        <f t="shared" si="0"/>
        <v>0</v>
      </c>
      <c r="E8" t="s">
        <v>14</v>
      </c>
    </row>
    <row r="9" spans="1:5">
      <c r="A9" t="s">
        <v>25</v>
      </c>
      <c r="B9">
        <v>3</v>
      </c>
      <c r="C9" s="3">
        <v>27.84</v>
      </c>
      <c r="D9" s="3">
        <f t="shared" si="0"/>
        <v>83.52</v>
      </c>
      <c r="E9" s="1" t="s">
        <v>31</v>
      </c>
    </row>
    <row r="10" spans="1:5">
      <c r="A10" t="s">
        <v>30</v>
      </c>
      <c r="B10">
        <v>3</v>
      </c>
      <c r="C10" s="3">
        <v>43.01</v>
      </c>
      <c r="D10" s="3">
        <f t="shared" si="0"/>
        <v>129.03</v>
      </c>
      <c r="E10" s="1" t="s">
        <v>29</v>
      </c>
    </row>
    <row r="11" spans="1:5">
      <c r="C11" s="2" t="s">
        <v>23</v>
      </c>
      <c r="D11" s="3">
        <f>SUM(D4:D10)</f>
        <v>353.76</v>
      </c>
    </row>
    <row r="12" spans="1:5">
      <c r="D12" s="3"/>
    </row>
    <row r="13" spans="1:5" ht="15.75">
      <c r="A13" s="5" t="s">
        <v>19</v>
      </c>
      <c r="C13" s="3"/>
      <c r="D13" s="3"/>
    </row>
    <row r="14" spans="1:5">
      <c r="A14" t="s">
        <v>1</v>
      </c>
      <c r="B14" t="s">
        <v>2</v>
      </c>
      <c r="C14" t="s">
        <v>3</v>
      </c>
      <c r="D14" t="s">
        <v>4</v>
      </c>
      <c r="E14" t="s">
        <v>5</v>
      </c>
    </row>
    <row r="15" spans="1:5">
      <c r="A15" t="s">
        <v>15</v>
      </c>
      <c r="B15">
        <v>1</v>
      </c>
      <c r="C15" s="3">
        <v>31.6</v>
      </c>
      <c r="D15" s="3">
        <f>(B15*C15)</f>
        <v>31.6</v>
      </c>
      <c r="E15" s="1" t="s">
        <v>21</v>
      </c>
    </row>
    <row r="16" spans="1:5">
      <c r="A16" t="s">
        <v>16</v>
      </c>
      <c r="B16">
        <v>3</v>
      </c>
      <c r="C16" s="3">
        <v>20.76</v>
      </c>
      <c r="D16" s="3">
        <f>(B16*C16)</f>
        <v>62.28</v>
      </c>
      <c r="E16" s="1" t="s">
        <v>26</v>
      </c>
    </row>
    <row r="17" spans="1:5">
      <c r="A17" t="s">
        <v>27</v>
      </c>
      <c r="B17">
        <v>3</v>
      </c>
      <c r="C17" s="6">
        <v>4.03</v>
      </c>
      <c r="D17" s="6">
        <f>(B17*C17)</f>
        <v>12.09</v>
      </c>
      <c r="E17" s="1" t="s">
        <v>28</v>
      </c>
    </row>
    <row r="18" spans="1:5">
      <c r="A18" t="s">
        <v>17</v>
      </c>
      <c r="B18">
        <v>3</v>
      </c>
      <c r="C18" s="3"/>
      <c r="D18" s="3">
        <f t="shared" si="0"/>
        <v>0</v>
      </c>
      <c r="E18" s="1" t="s">
        <v>20</v>
      </c>
    </row>
    <row r="19" spans="1:5">
      <c r="A19" t="s">
        <v>18</v>
      </c>
      <c r="B19">
        <v>0</v>
      </c>
      <c r="C19" s="3">
        <v>0</v>
      </c>
      <c r="D19" s="3">
        <f t="shared" si="0"/>
        <v>0</v>
      </c>
      <c r="E19" t="s">
        <v>14</v>
      </c>
    </row>
    <row r="20" spans="1:5">
      <c r="C20" s="2" t="s">
        <v>23</v>
      </c>
      <c r="D20" s="4">
        <f>SUM(D15:D19)</f>
        <v>105.97</v>
      </c>
    </row>
    <row r="21" spans="1:5">
      <c r="D21" s="4"/>
    </row>
    <row r="22" spans="1:5">
      <c r="C22" s="2" t="s">
        <v>24</v>
      </c>
      <c r="D22" s="4">
        <f>D20+D11</f>
        <v>459.73</v>
      </c>
    </row>
  </sheetData>
  <hyperlinks>
    <hyperlink ref="E4" r:id="rId1"/>
    <hyperlink ref="E5" r:id="rId2"/>
    <hyperlink ref="E6" r:id="rId3"/>
    <hyperlink ref="E18" r:id="rId4"/>
    <hyperlink ref="E15" r:id="rId5"/>
    <hyperlink ref="E16" r:id="rId6"/>
    <hyperlink ref="E17" r:id="rId7"/>
    <hyperlink ref="E10" r:id="rId8"/>
    <hyperlink ref="E9" r:id="rId9"/>
  </hyperlinks>
  <pageMargins left="0.7" right="0.7" top="0.75" bottom="0.75" header="0.3" footer="0.3"/>
  <pageSetup orientation="portrait" r:id="rId10"/>
  <tableParts count="2">
    <tablePart r:id="rId11"/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2013-05-22T16:39:01Z</dcterms:created>
  <dcterms:modified xsi:type="dcterms:W3CDTF">2013-06-14T14:24:16Z</dcterms:modified>
</cp:coreProperties>
</file>