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RAUV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H24" authorId="0">
      <text>
        <r>
          <rPr>
            <sz val="10"/>
            <rFont val="Arial"/>
            <family val="2"/>
          </rPr>
          <t xml:space="preserve">Michael Kelly:
</t>
        </r>
        <r>
          <rPr>
            <sz val="9"/>
            <color rgb="FF000000"/>
            <rFont val="Tahoma"/>
            <family val="2"/>
            <charset val="1"/>
          </rPr>
          <t xml:space="preserve">Explain?
</t>
        </r>
      </text>
    </comment>
    <comment ref="H26" authorId="0">
      <text>
        <r>
          <rPr>
            <sz val="10"/>
            <rFont val="Arial"/>
            <family val="2"/>
          </rPr>
          <t xml:space="preserve">Michael Kelly:
</t>
        </r>
        <r>
          <rPr>
            <sz val="9"/>
            <color rgb="FF000000"/>
            <rFont val="Tahoma"/>
            <family val="2"/>
            <charset val="1"/>
          </rPr>
          <t xml:space="preserve">Actuators for steering?  Batteries rechargeable?</t>
        </r>
      </text>
    </comment>
    <comment ref="K24" authorId="0">
      <text>
        <r>
          <rPr>
            <sz val="10"/>
            <rFont val="Arial"/>
            <family val="2"/>
          </rPr>
          <t xml:space="preserve">Michael Kelly:
</t>
        </r>
        <r>
          <rPr>
            <sz val="9"/>
            <color rgb="FF000000"/>
            <rFont val="Tahoma"/>
            <family val="2"/>
            <charset val="1"/>
          </rPr>
          <t xml:space="preserve">Explain?
</t>
        </r>
      </text>
    </comment>
    <comment ref="K26" authorId="0">
      <text>
        <r>
          <rPr>
            <sz val="10"/>
            <rFont val="Arial"/>
            <family val="2"/>
          </rPr>
          <t xml:space="preserve">Michael Kelly:
</t>
        </r>
        <r>
          <rPr>
            <sz val="9"/>
            <color rgb="FF000000"/>
            <rFont val="Tahoma"/>
            <family val="2"/>
            <charset val="1"/>
          </rPr>
          <t xml:space="preserve">Actuators for steering?  Batteries rechargeable?</t>
        </r>
      </text>
    </comment>
    <comment ref="L39" authorId="0">
      <text>
        <r>
          <rPr>
            <sz val="10"/>
            <rFont val="Arial"/>
            <family val="2"/>
          </rPr>
          <t xml:space="preserve">Michael Kelly:
</t>
        </r>
        <r>
          <rPr>
            <sz val="9"/>
            <color rgb="FF000000"/>
            <rFont val="Tahoma"/>
            <family val="2"/>
            <charset val="1"/>
          </rPr>
          <t xml:space="preserve">Need a write up on need, and why existing vehcile doesn't meet the need.  Pretty expensive</t>
        </r>
      </text>
    </comment>
  </commentList>
</comments>
</file>

<file path=xl/sharedStrings.xml><?xml version="1.0" encoding="utf-8"?>
<sst xmlns="http://schemas.openxmlformats.org/spreadsheetml/2006/main" count="141" uniqueCount="70">
  <si>
    <t xml:space="preserve">250 LRAUV days at sea</t>
  </si>
  <si>
    <t xml:space="preserve">Project</t>
  </si>
  <si>
    <t xml:space="preserve">Department</t>
  </si>
  <si>
    <t xml:space="preserve">ID</t>
  </si>
  <si>
    <t xml:space="preserve">Account Name</t>
  </si>
  <si>
    <t xml:space="preserve">Description</t>
  </si>
  <si>
    <t xml:space="preserve">Budget</t>
  </si>
  <si>
    <t xml:space="preserve">Actual</t>
  </si>
  <si>
    <t xml:space="preserve">LRAUV</t>
  </si>
  <si>
    <t xml:space="preserve">Books/Subscription</t>
  </si>
  <si>
    <t xml:space="preserve">pusher service for Tethys Dash, 100$/month for pro plan</t>
  </si>
  <si>
    <t xml:space="preserve">Conference Fees/Registration</t>
  </si>
  <si>
    <t xml:space="preserve">Dues/Membership/License</t>
  </si>
  <si>
    <t xml:space="preserve">Insurance</t>
  </si>
  <si>
    <t xml:space="preserve">10 vehicles, Basilio to provide number</t>
  </si>
  <si>
    <t xml:space="preserve">10 vehicles, BasilioMike K to provide number</t>
  </si>
  <si>
    <t xml:space="preserve">10 vehicles, Mike K to provide number</t>
  </si>
  <si>
    <t xml:space="preserve">10 vehicles</t>
  </si>
  <si>
    <t xml:space="preserve">Maintenance Repair</t>
  </si>
  <si>
    <t xml:space="preserve">Argo beacon service for 7 vehicles, 3 spares (not all get serviced every year)</t>
  </si>
  <si>
    <t xml:space="preserve">Argo beacon 700/unit/year, 7 vehicles, 3 spares</t>
  </si>
  <si>
    <t xml:space="preserve">DVL cal</t>
  </si>
  <si>
    <t xml:space="preserve">Cables/ Hardware/Consumables, general Maintenance for 7 vehicles (wetcables, connectors, repairs)</t>
  </si>
  <si>
    <t xml:space="preserve">Cables/ Hardware/Consumables, general Mainte for 7 vehicles (wetcables, connectors, repairs)</t>
  </si>
  <si>
    <t xml:space="preserve">Outside Srvc - General</t>
  </si>
  <si>
    <t xml:space="preserve">Rental of MLML small boat if Paragon not available</t>
  </si>
  <si>
    <t xml:space="preserve">Rental of MLML small boat</t>
  </si>
  <si>
    <t xml:space="preserve">Outside Srvc - Maint Contracts</t>
  </si>
  <si>
    <t xml:space="preserve">Postage/Shipping</t>
  </si>
  <si>
    <t xml:space="preserve">ship instruments for cal/repair</t>
  </si>
  <si>
    <t xml:space="preserve">Supplies - Computer (hardware)</t>
  </si>
  <si>
    <t xml:space="preserve">RAM upgrades, interface adapters,
occasional new machines for
Developers</t>
  </si>
  <si>
    <t xml:space="preserve">RAM upgrades, interface adapters, etc</t>
  </si>
  <si>
    <t xml:space="preserve">buy tablet/netbook for vehicle ops</t>
  </si>
  <si>
    <t xml:space="preserve">Supplies - Computer (software)</t>
  </si>
  <si>
    <t xml:space="preserve">license for code editors, etc</t>
  </si>
  <si>
    <t xml:space="preserve">license for code editors, etc.</t>
  </si>
  <si>
    <t xml:space="preserve">Supplies - Non-Capitalized Equipment</t>
  </si>
  <si>
    <t xml:space="preserve">continuation of battery charger buildout, new revision has to be built next year (cost for parts, PCB fab, assembly)</t>
  </si>
  <si>
    <t xml:space="preserve">Hardware for battery controllers (bought parts for 5 LRAUV batteries (incl prototypes) in 2022, will have to buy parts for more next year)</t>
  </si>
  <si>
    <t xml:space="preserve">Hardware new batter backplanes 7ea (roll over from 2021, project got delayed so probably don't get to it in 2021)</t>
  </si>
  <si>
    <t xml:space="preserve">Hardware new batter backplanes 7ea</t>
  </si>
  <si>
    <t xml:space="preserve">see “Details” sheet</t>
  </si>
  <si>
    <t xml:space="preserve">Spare Battery Sticks (40*150 each) to build 1 new battery assembly</t>
  </si>
  <si>
    <t xml:space="preserve">Spare Battery Sticks(31*150 each</t>
  </si>
  <si>
    <t xml:space="preserve">Supplies - General</t>
  </si>
  <si>
    <t xml:space="preserve">New Props, New Antennas</t>
  </si>
  <si>
    <t xml:space="preserve">Cables/hardware/consumables, general maintenance for 7 vehicles (wetcables, connectors), Parts for 4x new actuators ($2500each), Spare Battery sticks (31*$150 each)</t>
  </si>
  <si>
    <t xml:space="preserve">Cables/hardware/consumbables $10k, SEACON connectors to build lab tethers (600 each): 3k, electronics for GPS-based timing updates: 5k</t>
  </si>
  <si>
    <t xml:space="preserve">Spare wet cable assemblies 5ea x $2k, Cables/hardware/consumbables $10k</t>
  </si>
  <si>
    <t xml:space="preserve">Supplies - Tools</t>
  </si>
  <si>
    <t xml:space="preserve">speciality or replacement tools</t>
  </si>
  <si>
    <t xml:space="preserve">complete tool set for all operations</t>
  </si>
  <si>
    <t xml:space="preserve">Telephone/Data Comm</t>
  </si>
  <si>
    <t xml:space="preserve">iridium/cell/argo, 7 vehicles</t>
  </si>
  <si>
    <t xml:space="preserve">Training/Tuition</t>
  </si>
  <si>
    <t xml:space="preserve">Travel - Domestic</t>
  </si>
  <si>
    <t xml:space="preserve">occasional visit of conferences</t>
  </si>
  <si>
    <t xml:space="preserve">Travel - International</t>
  </si>
  <si>
    <t xml:space="preserve">TOTAL</t>
  </si>
  <si>
    <t xml:space="preserve">CAPITAL -2024</t>
  </si>
  <si>
    <t xml:space="preserve">CAPITAL -2023</t>
  </si>
  <si>
    <t xml:space="preserve">Capital Project Number</t>
  </si>
  <si>
    <t xml:space="preserve">371000.xx</t>
  </si>
  <si>
    <t xml:space="preserve">2X seabird Ecopuck to replace spares</t>
  </si>
  <si>
    <t xml:space="preserve">*</t>
  </si>
  <si>
    <t xml:space="preserve">Inspection-class ROV</t>
  </si>
  <si>
    <t xml:space="preserve">Pathfinder DVL</t>
  </si>
  <si>
    <t xml:space="preserve">Total</t>
  </si>
  <si>
    <t xml:space="preserve">*$12K per Sensor+tax+shipping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</si>
</sst>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General"/>
    <numFmt numFmtId="167" formatCode="@"/>
    <numFmt numFmtId="168" formatCode="\$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theme="1"/>
      <name val="Calibri"/>
      <family val="2"/>
      <charset val="1"/>
    </font>
    <font>
      <sz val="16"/>
      <color theme="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14"/>
      <color theme="1"/>
      <name val="Calibri"/>
      <family val="2"/>
      <charset val="1"/>
    </font>
    <font>
      <sz val="10"/>
      <color rgb="FF000000"/>
      <name val="Arial"/>
      <family val="2"/>
      <charset val="1"/>
    </font>
    <font>
      <b val="true"/>
      <sz val="11"/>
      <color theme="1"/>
      <name val="Calibri"/>
      <family val="2"/>
      <charset val="1"/>
    </font>
    <font>
      <sz val="10"/>
      <name val="Arial"/>
      <family val="2"/>
    </font>
    <font>
      <sz val="9"/>
      <color rgb="FF000000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F9" activeCellId="0" sqref="F9"/>
    </sheetView>
  </sheetViews>
  <sheetFormatPr defaultColWidth="9.11328125" defaultRowHeight="14.25" zeroHeight="false" outlineLevelRow="0" outlineLevelCol="0"/>
  <cols>
    <col collapsed="false" customWidth="true" hidden="false" outlineLevel="0" max="2" min="2" style="0" width="15.45"/>
    <col collapsed="false" customWidth="true" hidden="false" outlineLevel="0" max="8" min="4" style="0" width="34.67"/>
    <col collapsed="false" customWidth="true" hidden="false" outlineLevel="0" max="10" min="9" style="0" width="14.44"/>
    <col collapsed="false" customWidth="true" hidden="false" outlineLevel="0" max="11" min="11" style="1" width="32.33"/>
    <col collapsed="false" customWidth="true" hidden="false" outlineLevel="0" max="12" min="12" style="1" width="18.67"/>
    <col collapsed="false" customWidth="true" hidden="false" outlineLevel="0" max="13" min="13" style="0" width="13.66"/>
    <col collapsed="false" customWidth="true" hidden="false" outlineLevel="0" max="14" min="14" style="0" width="28.45"/>
    <col collapsed="false" customWidth="true" hidden="false" outlineLevel="0" max="15" min="15" style="0" width="14.67"/>
  </cols>
  <sheetData>
    <row r="1" customFormat="false" ht="14.25" hidden="false" customHeight="false" outlineLevel="0" collapsed="false">
      <c r="D1" s="2" t="s">
        <v>0</v>
      </c>
      <c r="E1" s="3"/>
      <c r="F1" s="3"/>
      <c r="G1" s="3"/>
    </row>
    <row r="2" customFormat="false" ht="22.35" hidden="false" customHeight="false" outlineLevel="0" collapsed="false">
      <c r="D2" s="0" t="n">
        <v>371000</v>
      </c>
      <c r="E2" s="4" t="n">
        <v>2025</v>
      </c>
      <c r="F2" s="5"/>
      <c r="G2" s="5"/>
      <c r="H2" s="4" t="n">
        <v>2024</v>
      </c>
      <c r="I2" s="5"/>
      <c r="J2" s="5"/>
      <c r="K2" s="6" t="n">
        <v>2023</v>
      </c>
      <c r="L2" s="7"/>
      <c r="M2" s="8"/>
      <c r="N2" s="9" t="n">
        <v>2022</v>
      </c>
      <c r="O2" s="8"/>
      <c r="P2" s="6" t="n">
        <v>2021</v>
      </c>
      <c r="Q2" s="8"/>
      <c r="R2" s="10" t="n">
        <v>2020</v>
      </c>
      <c r="S2" s="8"/>
    </row>
    <row r="3" customFormat="false" ht="31.3" hidden="false" customHeight="false" outlineLevel="0" collapsed="false">
      <c r="A3" s="0" t="s">
        <v>1</v>
      </c>
      <c r="B3" s="0" t="s">
        <v>2</v>
      </c>
      <c r="C3" s="11" t="s">
        <v>3</v>
      </c>
      <c r="D3" s="12" t="s">
        <v>4</v>
      </c>
      <c r="E3" s="13" t="s">
        <v>5</v>
      </c>
      <c r="F3" s="14" t="s">
        <v>6</v>
      </c>
      <c r="G3" s="14" t="s">
        <v>7</v>
      </c>
      <c r="H3" s="13" t="s">
        <v>5</v>
      </c>
      <c r="I3" s="14" t="s">
        <v>6</v>
      </c>
      <c r="J3" s="14" t="s">
        <v>7</v>
      </c>
      <c r="K3" s="13" t="s">
        <v>5</v>
      </c>
      <c r="L3" s="14" t="s">
        <v>6</v>
      </c>
      <c r="M3" s="14" t="s">
        <v>7</v>
      </c>
      <c r="N3" s="13" t="s">
        <v>5</v>
      </c>
      <c r="O3" s="14" t="s">
        <v>6</v>
      </c>
      <c r="P3" s="13" t="s">
        <v>5</v>
      </c>
      <c r="Q3" s="14" t="s">
        <v>6</v>
      </c>
      <c r="R3" s="15" t="s">
        <v>5</v>
      </c>
      <c r="S3" s="16" t="s">
        <v>6</v>
      </c>
    </row>
    <row r="4" customFormat="false" ht="14.25" hidden="false" customHeight="false" outlineLevel="0" collapsed="false">
      <c r="A4" s="2" t="n">
        <v>371000</v>
      </c>
      <c r="B4" s="2" t="s">
        <v>8</v>
      </c>
      <c r="C4" s="11"/>
      <c r="D4" s="12"/>
      <c r="E4" s="17"/>
      <c r="F4" s="18"/>
      <c r="G4" s="18"/>
      <c r="H4" s="17"/>
      <c r="I4" s="18"/>
      <c r="J4" s="18"/>
      <c r="K4" s="17"/>
      <c r="L4" s="18"/>
      <c r="M4" s="18"/>
      <c r="N4" s="17"/>
      <c r="O4" s="18"/>
      <c r="P4" s="17"/>
      <c r="Q4" s="18"/>
      <c r="R4" s="19"/>
      <c r="S4" s="20"/>
    </row>
    <row r="5" customFormat="false" ht="105.95" hidden="false" customHeight="false" outlineLevel="0" collapsed="false">
      <c r="C5" s="11" t="n">
        <v>5020</v>
      </c>
      <c r="D5" s="12" t="s">
        <v>9</v>
      </c>
      <c r="E5" s="21"/>
      <c r="F5" s="22"/>
      <c r="G5" s="18"/>
      <c r="H5" s="21"/>
      <c r="I5" s="23"/>
      <c r="J5" s="18"/>
      <c r="K5" s="21"/>
      <c r="L5" s="23"/>
      <c r="M5" s="18"/>
      <c r="N5" s="21"/>
      <c r="O5" s="23"/>
      <c r="P5" s="24" t="s">
        <v>10</v>
      </c>
      <c r="Q5" s="18" t="n">
        <v>1000</v>
      </c>
      <c r="R5" s="25" t="s">
        <v>10</v>
      </c>
      <c r="S5" s="26" t="n">
        <v>1200</v>
      </c>
    </row>
    <row r="6" customFormat="false" ht="14.25" hidden="false" customHeight="false" outlineLevel="0" collapsed="false">
      <c r="C6" s="11" t="n">
        <v>5030</v>
      </c>
      <c r="D6" s="12" t="s">
        <v>11</v>
      </c>
      <c r="E6" s="17"/>
      <c r="F6" s="18"/>
      <c r="G6" s="18"/>
      <c r="H6" s="17"/>
      <c r="I6" s="18"/>
      <c r="J6" s="18"/>
      <c r="K6" s="17"/>
      <c r="L6" s="18"/>
      <c r="M6" s="18"/>
      <c r="N6" s="17"/>
      <c r="O6" s="18"/>
      <c r="P6" s="17"/>
      <c r="Q6" s="18" t="n">
        <v>500</v>
      </c>
      <c r="R6" s="19"/>
      <c r="S6" s="26" t="n">
        <v>500</v>
      </c>
    </row>
    <row r="7" customFormat="false" ht="14.25" hidden="false" customHeight="false" outlineLevel="0" collapsed="false">
      <c r="C7" s="11" t="n">
        <v>5060</v>
      </c>
      <c r="D7" s="12" t="s">
        <v>12</v>
      </c>
      <c r="E7" s="17"/>
      <c r="F7" s="18"/>
      <c r="G7" s="18"/>
      <c r="H7" s="17"/>
      <c r="I7" s="18"/>
      <c r="J7" s="18"/>
      <c r="K7" s="17"/>
      <c r="L7" s="18"/>
      <c r="M7" s="18"/>
      <c r="N7" s="17"/>
      <c r="O7" s="18"/>
      <c r="P7" s="17"/>
      <c r="Q7" s="18"/>
      <c r="R7" s="19"/>
      <c r="S7" s="26" t="n">
        <v>0</v>
      </c>
    </row>
    <row r="8" customFormat="false" ht="14.25" hidden="false" customHeight="false" outlineLevel="0" collapsed="false">
      <c r="C8" s="11" t="n">
        <v>5080</v>
      </c>
      <c r="D8" s="12" t="s">
        <v>13</v>
      </c>
      <c r="E8" s="27" t="s">
        <v>14</v>
      </c>
      <c r="F8" s="28"/>
      <c r="G8" s="28"/>
      <c r="H8" s="27" t="s">
        <v>15</v>
      </c>
      <c r="I8" s="28" t="n">
        <v>32725</v>
      </c>
      <c r="J8" s="28"/>
      <c r="K8" s="27" t="s">
        <v>16</v>
      </c>
      <c r="L8" s="28" t="n">
        <f aca="false">O8*1.03</f>
        <v>31771.8332</v>
      </c>
      <c r="M8" s="28"/>
      <c r="N8" s="27" t="s">
        <v>17</v>
      </c>
      <c r="O8" s="28" t="n">
        <f aca="false">Q8*1.03</f>
        <v>30846.44</v>
      </c>
      <c r="P8" s="27" t="s">
        <v>17</v>
      </c>
      <c r="Q8" s="28" t="n">
        <v>29948</v>
      </c>
      <c r="R8" s="29" t="s">
        <v>17</v>
      </c>
      <c r="S8" s="30" t="n">
        <v>29075</v>
      </c>
    </row>
    <row r="9" customFormat="false" ht="91" hidden="false" customHeight="false" outlineLevel="0" collapsed="false">
      <c r="C9" s="11" t="n">
        <v>5090</v>
      </c>
      <c r="D9" s="12" t="s">
        <v>18</v>
      </c>
      <c r="E9" s="24" t="s">
        <v>19</v>
      </c>
      <c r="F9" s="18" t="n">
        <v>3500</v>
      </c>
      <c r="G9" s="18"/>
      <c r="H9" s="24" t="s">
        <v>19</v>
      </c>
      <c r="I9" s="18" t="n">
        <v>3500</v>
      </c>
      <c r="J9" s="18"/>
      <c r="K9" s="24" t="s">
        <v>19</v>
      </c>
      <c r="L9" s="18" t="n">
        <v>3500</v>
      </c>
      <c r="M9" s="18"/>
      <c r="N9" s="24" t="s">
        <v>19</v>
      </c>
      <c r="O9" s="18" t="n">
        <v>3500</v>
      </c>
      <c r="P9" s="24" t="s">
        <v>20</v>
      </c>
      <c r="Q9" s="18" t="n">
        <v>7000</v>
      </c>
      <c r="R9" s="31" t="s">
        <v>20</v>
      </c>
      <c r="S9" s="32" t="n">
        <f aca="false">10*700</f>
        <v>7000</v>
      </c>
    </row>
    <row r="10" customFormat="false" ht="16.4" hidden="false" customHeight="false" outlineLevel="0" collapsed="false">
      <c r="C10" s="11" t="n">
        <v>5090</v>
      </c>
      <c r="D10" s="12" t="s">
        <v>18</v>
      </c>
      <c r="E10" s="17" t="s">
        <v>21</v>
      </c>
      <c r="F10" s="18" t="n">
        <v>2000</v>
      </c>
      <c r="G10" s="18"/>
      <c r="H10" s="17" t="s">
        <v>21</v>
      </c>
      <c r="I10" s="18" t="n">
        <v>2000</v>
      </c>
      <c r="J10" s="18"/>
      <c r="K10" s="17" t="s">
        <v>21</v>
      </c>
      <c r="L10" s="18" t="n">
        <v>2000</v>
      </c>
      <c r="M10" s="18"/>
      <c r="N10" s="17" t="s">
        <v>21</v>
      </c>
      <c r="O10" s="18" t="n">
        <v>2000</v>
      </c>
      <c r="P10" s="17" t="s">
        <v>21</v>
      </c>
      <c r="Q10" s="18" t="n">
        <v>2000</v>
      </c>
      <c r="R10" s="31" t="s">
        <v>21</v>
      </c>
      <c r="S10" s="32" t="n">
        <v>2000</v>
      </c>
    </row>
    <row r="11" customFormat="false" ht="58.95" hidden="false" customHeight="true" outlineLevel="0" collapsed="false">
      <c r="C11" s="11" t="n">
        <v>5090</v>
      </c>
      <c r="D11" s="12" t="s">
        <v>18</v>
      </c>
      <c r="E11" s="33" t="s">
        <v>22</v>
      </c>
      <c r="F11" s="18" t="n">
        <v>20000</v>
      </c>
      <c r="G11" s="18"/>
      <c r="H11" s="33" t="s">
        <v>23</v>
      </c>
      <c r="I11" s="18" t="n">
        <v>18000</v>
      </c>
      <c r="J11" s="18"/>
      <c r="K11" s="17"/>
      <c r="L11" s="18"/>
      <c r="M11" s="18"/>
      <c r="N11" s="17"/>
      <c r="O11" s="18"/>
      <c r="P11" s="17"/>
      <c r="Q11" s="18"/>
      <c r="R11" s="31"/>
      <c r="S11" s="32"/>
    </row>
    <row r="12" customFormat="false" ht="14.25" hidden="false" customHeight="false" outlineLevel="0" collapsed="false">
      <c r="C12" s="11" t="n">
        <v>5090</v>
      </c>
      <c r="D12" s="12" t="s">
        <v>18</v>
      </c>
      <c r="E12" s="17"/>
      <c r="F12" s="18"/>
      <c r="G12" s="18"/>
      <c r="H12" s="17"/>
      <c r="I12" s="18"/>
      <c r="J12" s="18"/>
      <c r="K12" s="17"/>
      <c r="L12" s="18"/>
      <c r="M12" s="18"/>
      <c r="N12" s="17"/>
      <c r="O12" s="18"/>
      <c r="P12" s="17"/>
      <c r="Q12" s="18"/>
      <c r="R12" s="31"/>
      <c r="S12" s="32"/>
    </row>
    <row r="13" customFormat="false" ht="14.25" hidden="false" customHeight="false" outlineLevel="0" collapsed="false">
      <c r="C13" s="11" t="n">
        <v>5090</v>
      </c>
      <c r="D13" s="12" t="s">
        <v>18</v>
      </c>
      <c r="E13" s="17"/>
      <c r="F13" s="18"/>
      <c r="G13" s="18"/>
      <c r="H13" s="17"/>
      <c r="I13" s="18"/>
      <c r="J13" s="18"/>
      <c r="K13" s="17"/>
      <c r="L13" s="18"/>
      <c r="M13" s="18"/>
      <c r="N13" s="17"/>
      <c r="O13" s="18"/>
      <c r="P13" s="17"/>
      <c r="Q13" s="18"/>
      <c r="R13" s="31"/>
      <c r="S13" s="32"/>
    </row>
    <row r="14" customFormat="false" ht="14.25" hidden="false" customHeight="false" outlineLevel="0" collapsed="false">
      <c r="C14" s="11" t="n">
        <v>5090</v>
      </c>
      <c r="D14" s="12" t="s">
        <v>18</v>
      </c>
      <c r="E14" s="17"/>
      <c r="F14" s="18"/>
      <c r="G14" s="18"/>
      <c r="H14" s="17"/>
      <c r="I14" s="18"/>
      <c r="J14" s="18"/>
      <c r="K14" s="17"/>
      <c r="L14" s="18"/>
      <c r="M14" s="18"/>
      <c r="N14" s="17"/>
      <c r="O14" s="18"/>
      <c r="P14" s="17"/>
      <c r="Q14" s="18"/>
      <c r="R14" s="31"/>
      <c r="S14" s="32"/>
    </row>
    <row r="15" customFormat="false" ht="61.15" hidden="false" customHeight="false" outlineLevel="0" collapsed="false">
      <c r="C15" s="11" t="n">
        <v>5130</v>
      </c>
      <c r="D15" s="12" t="s">
        <v>24</v>
      </c>
      <c r="E15" s="34" t="s">
        <v>25</v>
      </c>
      <c r="F15" s="32" t="n">
        <v>500</v>
      </c>
      <c r="G15" s="32"/>
      <c r="H15" s="34" t="s">
        <v>25</v>
      </c>
      <c r="I15" s="32" t="n">
        <v>500</v>
      </c>
      <c r="J15" s="32"/>
      <c r="K15" s="34" t="s">
        <v>25</v>
      </c>
      <c r="L15" s="32" t="n">
        <v>500</v>
      </c>
      <c r="M15" s="32"/>
      <c r="N15" s="34" t="s">
        <v>25</v>
      </c>
      <c r="O15" s="32" t="n">
        <v>500</v>
      </c>
      <c r="P15" s="17"/>
      <c r="Q15" s="18"/>
      <c r="R15" s="31" t="s">
        <v>26</v>
      </c>
      <c r="S15" s="32" t="n">
        <v>500</v>
      </c>
    </row>
    <row r="16" customFormat="false" ht="14.25" hidden="false" customHeight="false" outlineLevel="0" collapsed="false">
      <c r="C16" s="11" t="n">
        <v>5130</v>
      </c>
      <c r="D16" s="12" t="s">
        <v>24</v>
      </c>
      <c r="E16" s="17"/>
      <c r="F16" s="18"/>
      <c r="G16" s="18"/>
      <c r="H16" s="17"/>
      <c r="I16" s="18"/>
      <c r="J16" s="18"/>
      <c r="K16" s="17"/>
      <c r="L16" s="18"/>
      <c r="M16" s="18"/>
      <c r="N16" s="17"/>
      <c r="O16" s="18"/>
      <c r="P16" s="17"/>
      <c r="Q16" s="18"/>
      <c r="R16" s="19"/>
      <c r="S16" s="26"/>
    </row>
    <row r="17" customFormat="false" ht="14.25" hidden="false" customHeight="false" outlineLevel="0" collapsed="false">
      <c r="C17" s="11" t="n">
        <v>5130</v>
      </c>
      <c r="D17" s="12" t="s">
        <v>24</v>
      </c>
      <c r="E17" s="17"/>
      <c r="F17" s="18"/>
      <c r="G17" s="18"/>
      <c r="H17" s="17"/>
      <c r="I17" s="18"/>
      <c r="J17" s="18"/>
      <c r="K17" s="17"/>
      <c r="L17" s="18"/>
      <c r="M17" s="18"/>
      <c r="N17" s="17"/>
      <c r="O17" s="18"/>
      <c r="P17" s="17"/>
      <c r="Q17" s="18"/>
      <c r="R17" s="19"/>
      <c r="S17" s="26"/>
    </row>
    <row r="18" customFormat="false" ht="14.25" hidden="false" customHeight="false" outlineLevel="0" collapsed="false">
      <c r="C18" s="11" t="n">
        <v>5130</v>
      </c>
      <c r="D18" s="12" t="s">
        <v>24</v>
      </c>
      <c r="E18" s="17"/>
      <c r="F18" s="18"/>
      <c r="G18" s="18"/>
      <c r="H18" s="17"/>
      <c r="I18" s="18"/>
      <c r="J18" s="18"/>
      <c r="K18" s="17"/>
      <c r="L18" s="18"/>
      <c r="M18" s="18"/>
      <c r="N18" s="17"/>
      <c r="O18" s="18"/>
      <c r="P18" s="17"/>
      <c r="Q18" s="18"/>
      <c r="R18" s="19"/>
      <c r="S18" s="26"/>
    </row>
    <row r="19" customFormat="false" ht="14.25" hidden="false" customHeight="false" outlineLevel="0" collapsed="false">
      <c r="C19" s="11" t="n">
        <v>5130</v>
      </c>
      <c r="D19" s="12" t="s">
        <v>24</v>
      </c>
      <c r="E19" s="17"/>
      <c r="F19" s="18"/>
      <c r="G19" s="18"/>
      <c r="H19" s="17"/>
      <c r="I19" s="18"/>
      <c r="J19" s="18"/>
      <c r="K19" s="17"/>
      <c r="L19" s="18"/>
      <c r="M19" s="18"/>
      <c r="N19" s="17"/>
      <c r="O19" s="18"/>
      <c r="P19" s="17"/>
      <c r="Q19" s="18"/>
      <c r="R19" s="19"/>
      <c r="S19" s="26"/>
    </row>
    <row r="20" customFormat="false" ht="14.25" hidden="false" customHeight="false" outlineLevel="0" collapsed="false">
      <c r="C20" s="11" t="n">
        <v>5150</v>
      </c>
      <c r="D20" s="12" t="s">
        <v>27</v>
      </c>
      <c r="E20" s="17"/>
      <c r="F20" s="18"/>
      <c r="G20" s="18"/>
      <c r="H20" s="17"/>
      <c r="I20" s="18"/>
      <c r="J20" s="18"/>
      <c r="K20" s="17"/>
      <c r="L20" s="18"/>
      <c r="M20" s="18"/>
      <c r="N20" s="17"/>
      <c r="O20" s="18"/>
      <c r="P20" s="17"/>
      <c r="Q20" s="18"/>
      <c r="R20" s="19"/>
      <c r="S20" s="26"/>
    </row>
    <row r="21" customFormat="false" ht="61.15" hidden="false" customHeight="false" outlineLevel="0" collapsed="false">
      <c r="C21" s="11" t="n">
        <v>5200</v>
      </c>
      <c r="D21" s="12" t="s">
        <v>28</v>
      </c>
      <c r="E21" s="24" t="s">
        <v>29</v>
      </c>
      <c r="F21" s="18" t="n">
        <v>2000</v>
      </c>
      <c r="G21" s="18"/>
      <c r="H21" s="24" t="s">
        <v>29</v>
      </c>
      <c r="I21" s="18" t="n">
        <v>2000</v>
      </c>
      <c r="J21" s="18"/>
      <c r="K21" s="24" t="s">
        <v>29</v>
      </c>
      <c r="L21" s="18" t="n">
        <v>1000</v>
      </c>
      <c r="M21" s="18"/>
      <c r="N21" s="24" t="s">
        <v>29</v>
      </c>
      <c r="O21" s="18" t="n">
        <v>1000</v>
      </c>
      <c r="P21" s="24" t="s">
        <v>29</v>
      </c>
      <c r="Q21" s="18" t="n">
        <v>1000</v>
      </c>
      <c r="R21" s="25" t="s">
        <v>29</v>
      </c>
      <c r="S21" s="26" t="n">
        <v>1000</v>
      </c>
    </row>
    <row r="22" customFormat="false" ht="76.1" hidden="false" customHeight="false" outlineLevel="0" collapsed="false">
      <c r="C22" s="11" t="n">
        <v>5300</v>
      </c>
      <c r="D22" s="12" t="s">
        <v>30</v>
      </c>
      <c r="E22" s="24" t="s">
        <v>31</v>
      </c>
      <c r="F22" s="18" t="n">
        <v>2500</v>
      </c>
      <c r="G22" s="18"/>
      <c r="H22" s="17" t="s">
        <v>32</v>
      </c>
      <c r="I22" s="18" t="n">
        <v>1000</v>
      </c>
      <c r="J22" s="18"/>
      <c r="K22" s="17" t="s">
        <v>32</v>
      </c>
      <c r="L22" s="18" t="n">
        <v>1000</v>
      </c>
      <c r="M22" s="18"/>
      <c r="N22" s="17" t="s">
        <v>32</v>
      </c>
      <c r="O22" s="18" t="n">
        <v>1000</v>
      </c>
      <c r="P22" s="17" t="s">
        <v>32</v>
      </c>
      <c r="Q22" s="18" t="n">
        <v>1000</v>
      </c>
      <c r="R22" s="25" t="s">
        <v>33</v>
      </c>
      <c r="S22" s="26" t="n">
        <v>3000</v>
      </c>
    </row>
    <row r="23" customFormat="false" ht="61.15" hidden="false" customHeight="false" outlineLevel="0" collapsed="false">
      <c r="C23" s="11" t="n">
        <v>5310</v>
      </c>
      <c r="D23" s="12" t="s">
        <v>34</v>
      </c>
      <c r="E23" s="17" t="s">
        <v>35</v>
      </c>
      <c r="F23" s="18" t="n">
        <v>500</v>
      </c>
      <c r="G23" s="18"/>
      <c r="H23" s="17" t="s">
        <v>35</v>
      </c>
      <c r="I23" s="18" t="n">
        <v>500</v>
      </c>
      <c r="J23" s="18"/>
      <c r="K23" s="17" t="s">
        <v>35</v>
      </c>
      <c r="L23" s="18" t="n">
        <v>500</v>
      </c>
      <c r="M23" s="18"/>
      <c r="N23" s="17" t="s">
        <v>35</v>
      </c>
      <c r="O23" s="18" t="n">
        <v>500</v>
      </c>
      <c r="P23" s="17" t="s">
        <v>35</v>
      </c>
      <c r="Q23" s="18" t="n">
        <v>500</v>
      </c>
      <c r="R23" s="25" t="s">
        <v>36</v>
      </c>
      <c r="S23" s="26" t="n">
        <v>500</v>
      </c>
    </row>
    <row r="24" customFormat="false" ht="61.15" hidden="false" customHeight="false" outlineLevel="0" collapsed="false">
      <c r="C24" s="11" t="n">
        <v>5330</v>
      </c>
      <c r="D24" s="12" t="s">
        <v>37</v>
      </c>
      <c r="E24" s="35" t="s">
        <v>38</v>
      </c>
      <c r="F24" s="18" t="n">
        <v>8000</v>
      </c>
      <c r="G24" s="18"/>
      <c r="H24" s="36" t="s">
        <v>39</v>
      </c>
      <c r="I24" s="18" t="n">
        <v>8000</v>
      </c>
      <c r="J24" s="18"/>
      <c r="K24" s="36" t="s">
        <v>39</v>
      </c>
      <c r="L24" s="18" t="n">
        <v>8000</v>
      </c>
      <c r="M24" s="18"/>
      <c r="N24" s="24" t="s">
        <v>40</v>
      </c>
      <c r="O24" s="18" t="n">
        <v>14000</v>
      </c>
      <c r="P24" s="17" t="s">
        <v>41</v>
      </c>
      <c r="Q24" s="18" t="n">
        <v>14000</v>
      </c>
      <c r="R24" s="25" t="s">
        <v>42</v>
      </c>
      <c r="S24" s="26" t="n">
        <v>21300</v>
      </c>
    </row>
    <row r="25" customFormat="false" ht="31.3" hidden="false" customHeight="false" outlineLevel="0" collapsed="false">
      <c r="C25" s="11" t="n">
        <v>5330</v>
      </c>
      <c r="D25" s="12" t="s">
        <v>37</v>
      </c>
      <c r="E25" s="24" t="s">
        <v>43</v>
      </c>
      <c r="F25" s="18" t="n">
        <v>6000</v>
      </c>
      <c r="G25" s="18"/>
      <c r="H25" s="24" t="s">
        <v>44</v>
      </c>
      <c r="I25" s="18" t="n">
        <v>4700</v>
      </c>
      <c r="J25" s="18"/>
      <c r="K25" s="21"/>
      <c r="L25" s="18" t="n">
        <v>100</v>
      </c>
      <c r="M25" s="18"/>
      <c r="N25" s="17"/>
      <c r="O25" s="18" t="n">
        <v>100</v>
      </c>
      <c r="P25" s="17"/>
      <c r="Q25" s="18" t="n">
        <v>100</v>
      </c>
      <c r="R25" s="19"/>
      <c r="S25" s="26" t="n">
        <v>100</v>
      </c>
    </row>
    <row r="26" customFormat="false" ht="26.85" hidden="false" customHeight="true" outlineLevel="0" collapsed="false">
      <c r="C26" s="11" t="n">
        <v>5360</v>
      </c>
      <c r="D26" s="12" t="s">
        <v>45</v>
      </c>
      <c r="E26" s="21"/>
      <c r="F26" s="18"/>
      <c r="G26" s="18"/>
      <c r="H26" s="24" t="s">
        <v>46</v>
      </c>
      <c r="I26" s="18" t="n">
        <v>15000</v>
      </c>
      <c r="J26" s="18"/>
      <c r="K26" s="24" t="s">
        <v>47</v>
      </c>
      <c r="L26" s="18" t="n">
        <v>26700</v>
      </c>
      <c r="M26" s="18"/>
      <c r="N26" s="24" t="s">
        <v>48</v>
      </c>
      <c r="O26" s="18" t="n">
        <v>18000</v>
      </c>
      <c r="P26" s="24" t="s">
        <v>49</v>
      </c>
      <c r="Q26" s="18" t="n">
        <v>20000</v>
      </c>
      <c r="R26" s="25" t="s">
        <v>42</v>
      </c>
      <c r="S26" s="26" t="n">
        <v>39660</v>
      </c>
    </row>
    <row r="27" customFormat="false" ht="76.1" hidden="false" customHeight="false" outlineLevel="0" collapsed="false">
      <c r="C27" s="11" t="n">
        <v>5390</v>
      </c>
      <c r="D27" s="12" t="s">
        <v>50</v>
      </c>
      <c r="E27" s="17" t="s">
        <v>51</v>
      </c>
      <c r="F27" s="18" t="n">
        <v>5000</v>
      </c>
      <c r="G27" s="18"/>
      <c r="H27" s="17" t="s">
        <v>51</v>
      </c>
      <c r="I27" s="18" t="n">
        <v>5000</v>
      </c>
      <c r="J27" s="18"/>
      <c r="K27" s="17" t="s">
        <v>51</v>
      </c>
      <c r="L27" s="18" t="n">
        <v>5000</v>
      </c>
      <c r="M27" s="18"/>
      <c r="N27" s="17" t="s">
        <v>51</v>
      </c>
      <c r="O27" s="18" t="n">
        <v>5000</v>
      </c>
      <c r="P27" s="17" t="s">
        <v>51</v>
      </c>
      <c r="Q27" s="18" t="n">
        <v>5000</v>
      </c>
      <c r="R27" s="25" t="s">
        <v>52</v>
      </c>
      <c r="S27" s="26" t="n">
        <v>15000</v>
      </c>
    </row>
    <row r="28" customFormat="false" ht="46.25" hidden="false" customHeight="false" outlineLevel="0" collapsed="false">
      <c r="C28" s="11" t="n">
        <v>5420</v>
      </c>
      <c r="D28" s="12" t="s">
        <v>53</v>
      </c>
      <c r="E28" s="24" t="s">
        <v>54</v>
      </c>
      <c r="F28" s="18" t="n">
        <v>25000</v>
      </c>
      <c r="G28" s="18"/>
      <c r="H28" s="24" t="s">
        <v>54</v>
      </c>
      <c r="I28" s="18" t="n">
        <v>20000</v>
      </c>
      <c r="J28" s="18"/>
      <c r="K28" s="24" t="s">
        <v>54</v>
      </c>
      <c r="L28" s="18" t="n">
        <v>20000</v>
      </c>
      <c r="M28" s="18"/>
      <c r="N28" s="24" t="s">
        <v>54</v>
      </c>
      <c r="O28" s="18" t="n">
        <v>20000</v>
      </c>
      <c r="P28" s="24" t="s">
        <v>54</v>
      </c>
      <c r="Q28" s="18" t="n">
        <v>20000</v>
      </c>
      <c r="R28" s="25" t="s">
        <v>54</v>
      </c>
      <c r="S28" s="26" t="n">
        <v>20000</v>
      </c>
    </row>
    <row r="29" customFormat="false" ht="14.25" hidden="false" customHeight="false" outlineLevel="0" collapsed="false">
      <c r="C29" s="11" t="n">
        <v>5420</v>
      </c>
      <c r="D29" s="12" t="s">
        <v>53</v>
      </c>
      <c r="E29" s="17"/>
      <c r="F29" s="18"/>
      <c r="G29" s="18"/>
      <c r="H29" s="17"/>
      <c r="I29" s="18"/>
      <c r="J29" s="18"/>
      <c r="K29" s="17"/>
      <c r="L29" s="18"/>
      <c r="M29" s="18"/>
      <c r="N29" s="17"/>
      <c r="O29" s="18"/>
      <c r="P29" s="17"/>
      <c r="Q29" s="18"/>
      <c r="R29" s="19"/>
      <c r="S29" s="26"/>
    </row>
    <row r="30" customFormat="false" ht="14.25" hidden="false" customHeight="false" outlineLevel="0" collapsed="false">
      <c r="C30" s="11" t="n">
        <v>5430</v>
      </c>
      <c r="D30" s="12" t="s">
        <v>55</v>
      </c>
      <c r="E30" s="17"/>
      <c r="F30" s="18"/>
      <c r="G30" s="18"/>
      <c r="H30" s="17"/>
      <c r="I30" s="18"/>
      <c r="J30" s="18"/>
      <c r="K30" s="17"/>
      <c r="L30" s="18"/>
      <c r="M30" s="18"/>
      <c r="N30" s="17"/>
      <c r="O30" s="18"/>
      <c r="P30" s="17"/>
      <c r="Q30" s="18"/>
      <c r="R30" s="19"/>
      <c r="S30" s="26" t="n">
        <v>0</v>
      </c>
    </row>
    <row r="31" customFormat="false" ht="61.15" hidden="false" customHeight="false" outlineLevel="0" collapsed="false">
      <c r="C31" s="11" t="n">
        <v>5500</v>
      </c>
      <c r="D31" s="12" t="s">
        <v>56</v>
      </c>
      <c r="E31" s="24" t="s">
        <v>57</v>
      </c>
      <c r="F31" s="18" t="n">
        <v>1000</v>
      </c>
      <c r="G31" s="18"/>
      <c r="H31" s="24" t="s">
        <v>57</v>
      </c>
      <c r="I31" s="18"/>
      <c r="J31" s="18"/>
      <c r="K31" s="24" t="s">
        <v>57</v>
      </c>
      <c r="L31" s="18" t="n">
        <v>1000</v>
      </c>
      <c r="M31" s="18"/>
      <c r="N31" s="24" t="s">
        <v>57</v>
      </c>
      <c r="O31" s="18" t="n">
        <v>1000</v>
      </c>
      <c r="P31" s="24" t="s">
        <v>57</v>
      </c>
      <c r="Q31" s="18" t="n">
        <v>1000</v>
      </c>
      <c r="R31" s="25" t="s">
        <v>57</v>
      </c>
      <c r="S31" s="26" t="n">
        <v>1000</v>
      </c>
    </row>
    <row r="32" customFormat="false" ht="14.25" hidden="false" customHeight="false" outlineLevel="0" collapsed="false">
      <c r="C32" s="11" t="n">
        <v>5530</v>
      </c>
      <c r="D32" s="12" t="s">
        <v>58</v>
      </c>
      <c r="N32" s="17"/>
      <c r="O32" s="18"/>
      <c r="P32" s="17"/>
      <c r="Q32" s="18"/>
      <c r="R32" s="19"/>
      <c r="S32" s="26"/>
    </row>
    <row r="33" customFormat="false" ht="14.25" hidden="false" customHeight="false" outlineLevel="0" collapsed="false">
      <c r="C33" s="11"/>
      <c r="D33" s="12"/>
      <c r="E33" s="17"/>
      <c r="F33" s="18"/>
      <c r="G33" s="18"/>
      <c r="H33" s="17"/>
      <c r="I33" s="18"/>
      <c r="J33" s="18"/>
      <c r="K33" s="17"/>
      <c r="L33" s="18"/>
      <c r="M33" s="18"/>
      <c r="N33" s="17"/>
      <c r="O33" s="18"/>
      <c r="P33" s="17"/>
      <c r="Q33" s="18"/>
      <c r="R33" s="19"/>
      <c r="S33" s="20"/>
    </row>
    <row r="34" customFormat="false" ht="14.25" hidden="false" customHeight="false" outlineLevel="0" collapsed="false">
      <c r="C34" s="11"/>
      <c r="D34" s="12"/>
      <c r="E34" s="17"/>
      <c r="F34" s="18"/>
      <c r="G34" s="18"/>
      <c r="H34" s="17"/>
      <c r="I34" s="18"/>
      <c r="J34" s="18"/>
      <c r="K34" s="17"/>
      <c r="L34" s="18"/>
      <c r="M34" s="18"/>
      <c r="N34" s="37"/>
      <c r="O34" s="38"/>
      <c r="P34" s="37"/>
      <c r="Q34" s="38"/>
      <c r="R34" s="39"/>
      <c r="S34" s="40"/>
    </row>
    <row r="35" customFormat="false" ht="17.35" hidden="false" customHeight="false" outlineLevel="0" collapsed="false">
      <c r="D35" s="41" t="s">
        <v>59</v>
      </c>
      <c r="E35" s="41"/>
      <c r="F35" s="41" t="n">
        <f aca="false">SUM(F4:F34)</f>
        <v>76000</v>
      </c>
      <c r="G35" s="41"/>
      <c r="H35" s="41"/>
      <c r="I35" s="42" t="n">
        <f aca="false">SUM(I4:I34)</f>
        <v>112925</v>
      </c>
      <c r="J35" s="42"/>
      <c r="K35" s="41"/>
      <c r="L35" s="42" t="n">
        <f aca="false">SUM(L4:L34)</f>
        <v>101071.8332</v>
      </c>
      <c r="M35" s="42"/>
      <c r="N35" s="41"/>
      <c r="O35" s="42" t="n">
        <f aca="false">SUM(O4:O34)</f>
        <v>97446.44</v>
      </c>
      <c r="P35" s="41"/>
      <c r="Q35" s="43" t="n">
        <f aca="false">SUM(Q4:Q34)</f>
        <v>103048</v>
      </c>
      <c r="R35" s="44"/>
      <c r="S35" s="43" t="n">
        <f aca="false">SUM(S4:S34)</f>
        <v>141835</v>
      </c>
    </row>
    <row r="36" customFormat="false" ht="17.35" hidden="false" customHeight="false" outlineLevel="0" collapsed="false">
      <c r="D36" s="41"/>
      <c r="E36" s="41"/>
      <c r="F36" s="41"/>
      <c r="G36" s="41"/>
      <c r="H36" s="41"/>
      <c r="I36" s="41"/>
      <c r="J36" s="41"/>
      <c r="K36" s="44"/>
      <c r="L36" s="44"/>
      <c r="M36" s="41"/>
    </row>
    <row r="37" customFormat="false" ht="19.7" hidden="false" customHeight="false" outlineLevel="0" collapsed="false">
      <c r="E37" s="45" t="s">
        <v>60</v>
      </c>
      <c r="H37" s="45" t="s">
        <v>60</v>
      </c>
      <c r="I37" s="1"/>
      <c r="J37" s="1"/>
      <c r="K37" s="45" t="s">
        <v>61</v>
      </c>
    </row>
    <row r="38" customFormat="false" ht="18.75" hidden="false" customHeight="true" outlineLevel="0" collapsed="false">
      <c r="C38" s="11"/>
      <c r="D38" s="11" t="s">
        <v>62</v>
      </c>
      <c r="E38" s="11"/>
      <c r="F38" s="11"/>
      <c r="G38" s="46"/>
      <c r="H38" s="11" t="s">
        <v>5</v>
      </c>
      <c r="I38" s="47" t="s">
        <v>6</v>
      </c>
      <c r="J38" s="1"/>
      <c r="K38" s="11" t="s">
        <v>5</v>
      </c>
      <c r="L38" s="47" t="s">
        <v>6</v>
      </c>
    </row>
    <row r="39" customFormat="false" ht="16.4" hidden="false" customHeight="false" outlineLevel="0" collapsed="false">
      <c r="C39" s="11"/>
      <c r="D39" s="11" t="s">
        <v>63</v>
      </c>
      <c r="E39" s="11"/>
      <c r="F39" s="11"/>
      <c r="G39" s="46"/>
      <c r="H39" s="48" t="s">
        <v>64</v>
      </c>
      <c r="I39" s="49" t="n">
        <v>27000</v>
      </c>
      <c r="J39" s="50" t="s">
        <v>65</v>
      </c>
      <c r="K39" s="11" t="s">
        <v>66</v>
      </c>
      <c r="L39" s="51" t="n">
        <v>100000</v>
      </c>
    </row>
    <row r="40" customFormat="false" ht="14.25" hidden="false" customHeight="false" outlineLevel="0" collapsed="false">
      <c r="C40" s="11"/>
      <c r="D40" s="11"/>
      <c r="E40" s="11"/>
      <c r="F40" s="11"/>
      <c r="G40" s="46"/>
      <c r="H40" s="47"/>
      <c r="I40" s="47"/>
      <c r="J40" s="1"/>
      <c r="K40" s="11" t="s">
        <v>67</v>
      </c>
      <c r="L40" s="51" t="n">
        <v>25000</v>
      </c>
    </row>
    <row r="41" customFormat="false" ht="14.25" hidden="false" customHeight="false" outlineLevel="0" collapsed="false">
      <c r="C41" s="11"/>
      <c r="D41" s="11"/>
      <c r="E41" s="11"/>
      <c r="F41" s="11"/>
      <c r="G41" s="46"/>
      <c r="H41" s="47"/>
      <c r="I41" s="47"/>
      <c r="J41" s="1"/>
      <c r="K41" s="47"/>
      <c r="L41" s="47"/>
    </row>
    <row r="42" customFormat="false" ht="14.25" hidden="false" customHeight="false" outlineLevel="0" collapsed="false">
      <c r="C42" s="11"/>
      <c r="D42" s="11"/>
      <c r="E42" s="11"/>
      <c r="F42" s="11"/>
      <c r="G42" s="46"/>
      <c r="H42" s="11"/>
      <c r="I42" s="47"/>
      <c r="J42" s="1"/>
      <c r="K42" s="11"/>
      <c r="L42" s="47"/>
    </row>
    <row r="43" customFormat="false" ht="16.4" hidden="false" customHeight="false" outlineLevel="0" collapsed="false">
      <c r="C43" s="11"/>
      <c r="D43" s="52" t="s">
        <v>68</v>
      </c>
      <c r="E43" s="52"/>
      <c r="F43" s="52"/>
      <c r="G43" s="53"/>
      <c r="H43" s="47"/>
      <c r="I43" s="54" t="n">
        <f aca="false">SUM(I39:I42)</f>
        <v>27000</v>
      </c>
      <c r="J43" s="55"/>
      <c r="K43" s="47"/>
      <c r="L43" s="54" t="n">
        <f aca="false">SUM(L39:L42)</f>
        <v>125000</v>
      </c>
    </row>
    <row r="44" customFormat="false" ht="14.25" hidden="false" customHeight="false" outlineLevel="0" collapsed="false">
      <c r="H44" s="56"/>
    </row>
    <row r="45" customFormat="false" ht="14.25" hidden="false" customHeight="false" outlineLevel="0" collapsed="false">
      <c r="E45" s="57"/>
      <c r="F45" s="57"/>
      <c r="G45" s="57"/>
      <c r="H45" s="58" t="s">
        <v>69</v>
      </c>
      <c r="I45" s="57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8504</TotalTime>
  <Application>LibreOffice/24.2.3.2$Linux_X86_64 LibreOffice_project/420$Build-2</Application>
  <AppVersion>15.0000</AppVersion>
  <Company>MBARI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2024-06-21T13:16:05Z</dcterms:created>
  <dc:creator>Ian Leik</dc:creator>
  <dc:description/>
  <dc:language>en-US</dc:language>
  <cp:lastModifiedBy/>
  <dcterms:modified xsi:type="dcterms:W3CDTF">2024-07-02T08:08:17Z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