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25635" windowHeight="16575"/>
  </bookViews>
  <sheets>
    <sheet name="11021167-BATTERY-PACK-HARNESSES" sheetId="1" r:id="rId1"/>
  </sheets>
  <calcPr calcId="145621"/>
</workbook>
</file>

<file path=xl/calcChain.xml><?xml version="1.0" encoding="utf-8"?>
<calcChain xmlns="http://schemas.openxmlformats.org/spreadsheetml/2006/main">
  <c r="M34" i="1" l="1"/>
  <c r="M33" i="1"/>
  <c r="M32" i="1"/>
  <c r="M31" i="1"/>
  <c r="M30" i="1"/>
  <c r="M29" i="1"/>
  <c r="M28" i="1"/>
  <c r="M27" i="1"/>
  <c r="M26" i="1"/>
  <c r="N25" i="1"/>
  <c r="N24" i="1"/>
  <c r="N20" i="1"/>
  <c r="N17" i="1"/>
  <c r="N13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</calcChain>
</file>

<file path=xl/sharedStrings.xml><?xml version="1.0" encoding="utf-8"?>
<sst xmlns="http://schemas.openxmlformats.org/spreadsheetml/2006/main" count="179" uniqueCount="86">
  <si>
    <t>Battery pack / Power harness  Revised: Tuesday, August 11, 2015</t>
  </si>
  <si>
    <t xml:space="preserve">          Revision: *</t>
  </si>
  <si>
    <t>MBARI</t>
  </si>
  <si>
    <t>7700 Sandholdt Rd</t>
  </si>
  <si>
    <t>Moss Landing CA 95076</t>
  </si>
  <si>
    <t>Klimov</t>
  </si>
  <si>
    <t>831-775-1914</t>
  </si>
  <si>
    <t>Bill Of Materials         August 11,2015      15:16:08</t>
  </si>
  <si>
    <t>Page1</t>
  </si>
  <si>
    <t>Item</t>
  </si>
  <si>
    <t>Quantity</t>
  </si>
  <si>
    <t>Reference</t>
  </si>
  <si>
    <t>Description</t>
  </si>
  <si>
    <t>Value</t>
  </si>
  <si>
    <t>Length</t>
  </si>
  <si>
    <t>Type</t>
  </si>
  <si>
    <t>Manufacturer</t>
  </si>
  <si>
    <t>Manufacturer Number</t>
  </si>
  <si>
    <t>Distributor</t>
  </si>
  <si>
    <t>Distributor Number</t>
  </si>
  <si>
    <t>Quantity Q2</t>
  </si>
  <si>
    <t>______________________________________________</t>
  </si>
  <si>
    <t>PC1,PC2</t>
  </si>
  <si>
    <t>TERM BLADE FEMALE 14-16AWG TIN</t>
  </si>
  <si>
    <t>Molex/0433740001</t>
  </si>
  <si>
    <t>Molex Sabre Contact 14-16</t>
  </si>
  <si>
    <t>Molex</t>
  </si>
  <si>
    <t>Digi-Key</t>
  </si>
  <si>
    <t>WM7079CT-ND</t>
  </si>
  <si>
    <t>PC3,PC4</t>
  </si>
  <si>
    <t>PC5,PC6</t>
  </si>
  <si>
    <t>PC7,PC8</t>
  </si>
  <si>
    <t>CONN CONN TERM FEMALE 22-24AWG GOLD</t>
  </si>
  <si>
    <t>Molex/0016020087</t>
  </si>
  <si>
    <t>Molex C-Grid Contact 22-24</t>
  </si>
  <si>
    <t>WM2512CT-ND</t>
  </si>
  <si>
    <t>PC9,PC10</t>
  </si>
  <si>
    <t>PC11,PC12</t>
  </si>
  <si>
    <t>PC13</t>
  </si>
  <si>
    <t>P1,P2</t>
  </si>
  <si>
    <t>CONN HSG RCPT 2POS 7.50MM BLACK</t>
  </si>
  <si>
    <t>Molex/0444412002</t>
  </si>
  <si>
    <t>Molex Sabre 2x1</t>
  </si>
  <si>
    <t>WM18463-ND</t>
  </si>
  <si>
    <t>P3,P4</t>
  </si>
  <si>
    <t>P5,P6</t>
  </si>
  <si>
    <t>P7,P8</t>
  </si>
  <si>
    <t>CONN HOUSING 4POS .100 W/LATCH</t>
  </si>
  <si>
    <t>Molex/50-57-9404</t>
  </si>
  <si>
    <t>Molex C-Gid 4x1</t>
  </si>
  <si>
    <t>50-57-9404</t>
  </si>
  <si>
    <t>WM2902-ND</t>
  </si>
  <si>
    <t>P9,P10</t>
  </si>
  <si>
    <t>P11,P12</t>
  </si>
  <si>
    <t>P13</t>
  </si>
  <si>
    <t>P14,P15</t>
  </si>
  <si>
    <t>CONN RECEPT 2MM 3POS 22AWG</t>
  </si>
  <si>
    <t>Harwin/M80-8990305</t>
  </si>
  <si>
    <t>Datamate L-Tek 3x1 22AWG</t>
  </si>
  <si>
    <t>Harwin</t>
  </si>
  <si>
    <t>M80-8990305</t>
  </si>
  <si>
    <t>952-1190-ND</t>
  </si>
  <si>
    <t>W1</t>
  </si>
  <si>
    <t>Wire 14 AWG BLUE</t>
  </si>
  <si>
    <t>Mil spec M16878/4BKE-6</t>
  </si>
  <si>
    <t>Weico</t>
  </si>
  <si>
    <t>2114/19</t>
  </si>
  <si>
    <t>W2</t>
  </si>
  <si>
    <t>W3</t>
  </si>
  <si>
    <t>Wire 14 AWG BLACK</t>
  </si>
  <si>
    <t>Mil spec M16878/4BKE-0</t>
  </si>
  <si>
    <t>W4</t>
  </si>
  <si>
    <t>Wire 14 AWG RED</t>
  </si>
  <si>
    <t>Mil spec M16878/4BKE-2</t>
  </si>
  <si>
    <t>W5,W6</t>
  </si>
  <si>
    <t>Wire 24 AWG WHITE</t>
  </si>
  <si>
    <t>Mil spec M16878/4BEE-9</t>
  </si>
  <si>
    <t>2124/19</t>
  </si>
  <si>
    <t>W7</t>
  </si>
  <si>
    <t>W8</t>
  </si>
  <si>
    <t>Wire 24 AWG BLACK</t>
  </si>
  <si>
    <t>Mil spec M16878/4BEE-0</t>
  </si>
  <si>
    <t>W9,W11</t>
  </si>
  <si>
    <t>W10,W12</t>
  </si>
  <si>
    <t>total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</si>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</sst>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workbookViewId="0">
      <selection activeCell="G13" sqref="G13"/>
    </sheetView>
  </sheetViews>
  <sheetFormatPr defaultRowHeight="15" x14ac:dyDescent="0.25"/>
  <cols>
    <col min="1" max="1" width="5.5703125" customWidth="1"/>
    <col min="2" max="2" width="5.85546875" customWidth="1"/>
    <col min="3" max="3" width="12.28515625" customWidth="1"/>
    <col min="4" max="4" width="42.7109375" customWidth="1"/>
    <col min="5" max="5" width="25" customWidth="1"/>
    <col min="6" max="6" width="8.140625" customWidth="1"/>
    <col min="7" max="7" width="27.85546875" customWidth="1"/>
    <col min="8" max="8" width="13.5703125" customWidth="1"/>
    <col min="9" max="9" width="15" customWidth="1"/>
    <col min="10" max="10" width="13.140625" customWidth="1"/>
    <col min="11" max="11" width="13.5703125" customWidth="1"/>
    <col min="12" max="14" width="12.140625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t="s">
        <v>3</v>
      </c>
    </row>
    <row r="5" spans="1:14" x14ac:dyDescent="0.25">
      <c r="A5" t="s">
        <v>4</v>
      </c>
    </row>
    <row r="6" spans="1:14" x14ac:dyDescent="0.25">
      <c r="A6" t="s">
        <v>5</v>
      </c>
    </row>
    <row r="7" spans="1:14" x14ac:dyDescent="0.25">
      <c r="A7" t="s">
        <v>6</v>
      </c>
    </row>
    <row r="8" spans="1:14" x14ac:dyDescent="0.25">
      <c r="A8" t="s">
        <v>7</v>
      </c>
      <c r="B8" t="s">
        <v>8</v>
      </c>
    </row>
    <row r="9" spans="1:14" x14ac:dyDescent="0.25">
      <c r="A9" t="s">
        <v>9</v>
      </c>
      <c r="B9" t="s">
        <v>10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18</v>
      </c>
      <c r="K9" t="s">
        <v>19</v>
      </c>
      <c r="L9" t="s">
        <v>20</v>
      </c>
      <c r="M9" t="s">
        <v>85</v>
      </c>
      <c r="N9" t="s">
        <v>84</v>
      </c>
    </row>
    <row r="10" spans="1:14" x14ac:dyDescent="0.25">
      <c r="A10" t="s">
        <v>21</v>
      </c>
    </row>
    <row r="11" spans="1:14" x14ac:dyDescent="0.25">
      <c r="A11" s="1">
        <v>1</v>
      </c>
      <c r="B11" s="1">
        <v>2</v>
      </c>
      <c r="C11" s="1" t="s">
        <v>22</v>
      </c>
      <c r="D11" s="1" t="s">
        <v>23</v>
      </c>
      <c r="E11" s="1" t="s">
        <v>24</v>
      </c>
      <c r="F11" s="1"/>
      <c r="G11" s="1" t="s">
        <v>25</v>
      </c>
      <c r="H11" s="1" t="s">
        <v>26</v>
      </c>
      <c r="I11" s="1">
        <v>433740001</v>
      </c>
      <c r="J11" s="1" t="s">
        <v>27</v>
      </c>
      <c r="K11" s="1" t="s">
        <v>28</v>
      </c>
      <c r="L11" s="1">
        <v>40</v>
      </c>
      <c r="M11" s="1">
        <f>B11*L11</f>
        <v>80</v>
      </c>
      <c r="N11" s="1"/>
    </row>
    <row r="12" spans="1:14" x14ac:dyDescent="0.25">
      <c r="A12" s="1">
        <v>2</v>
      </c>
      <c r="B12" s="1">
        <v>2</v>
      </c>
      <c r="C12" s="1" t="s">
        <v>29</v>
      </c>
      <c r="D12" s="1" t="s">
        <v>23</v>
      </c>
      <c r="E12" s="1" t="s">
        <v>24</v>
      </c>
      <c r="F12" s="1"/>
      <c r="G12" s="1" t="s">
        <v>25</v>
      </c>
      <c r="H12" s="1" t="s">
        <v>26</v>
      </c>
      <c r="I12" s="1">
        <v>433740001</v>
      </c>
      <c r="J12" s="1" t="s">
        <v>27</v>
      </c>
      <c r="K12" s="1" t="s">
        <v>28</v>
      </c>
      <c r="L12" s="1">
        <v>6</v>
      </c>
      <c r="M12" s="1">
        <f t="shared" ref="M12:M34" si="0">B12*L12</f>
        <v>12</v>
      </c>
      <c r="N12" s="1"/>
    </row>
    <row r="13" spans="1:14" x14ac:dyDescent="0.25">
      <c r="A13" s="1">
        <v>3</v>
      </c>
      <c r="B13" s="1">
        <v>2</v>
      </c>
      <c r="C13" s="1" t="s">
        <v>30</v>
      </c>
      <c r="D13" s="1" t="s">
        <v>23</v>
      </c>
      <c r="E13" s="1" t="s">
        <v>24</v>
      </c>
      <c r="F13" s="1"/>
      <c r="G13" s="1" t="s">
        <v>25</v>
      </c>
      <c r="H13" s="1" t="s">
        <v>26</v>
      </c>
      <c r="I13" s="1">
        <v>433740001</v>
      </c>
      <c r="J13" s="1" t="s">
        <v>27</v>
      </c>
      <c r="K13" s="1" t="s">
        <v>28</v>
      </c>
      <c r="L13" s="1">
        <v>2</v>
      </c>
      <c r="M13" s="1">
        <f t="shared" si="0"/>
        <v>4</v>
      </c>
      <c r="N13" s="1">
        <f>SUM(M11:M13)</f>
        <v>96</v>
      </c>
    </row>
    <row r="14" spans="1:14" x14ac:dyDescent="0.25">
      <c r="A14" s="1">
        <v>4</v>
      </c>
      <c r="B14" s="1">
        <v>2</v>
      </c>
      <c r="C14" s="1" t="s">
        <v>31</v>
      </c>
      <c r="D14" s="1" t="s">
        <v>32</v>
      </c>
      <c r="E14" s="1" t="s">
        <v>33</v>
      </c>
      <c r="F14" s="1"/>
      <c r="G14" s="1" t="s">
        <v>34</v>
      </c>
      <c r="H14" s="1" t="s">
        <v>26</v>
      </c>
      <c r="I14" s="1">
        <v>16020087</v>
      </c>
      <c r="J14" s="1" t="s">
        <v>27</v>
      </c>
      <c r="K14" s="1" t="s">
        <v>35</v>
      </c>
      <c r="L14" s="1">
        <v>64</v>
      </c>
      <c r="M14" s="1">
        <f t="shared" si="0"/>
        <v>128</v>
      </c>
      <c r="N14" s="1"/>
    </row>
    <row r="15" spans="1:14" x14ac:dyDescent="0.25">
      <c r="A15" s="1">
        <v>5</v>
      </c>
      <c r="B15" s="1">
        <v>2</v>
      </c>
      <c r="C15" s="1" t="s">
        <v>36</v>
      </c>
      <c r="D15" s="1" t="s">
        <v>32</v>
      </c>
      <c r="E15" s="1" t="s">
        <v>33</v>
      </c>
      <c r="F15" s="1"/>
      <c r="G15" s="1" t="s">
        <v>34</v>
      </c>
      <c r="H15" s="1" t="s">
        <v>26</v>
      </c>
      <c r="I15" s="1">
        <v>16020087</v>
      </c>
      <c r="J15" s="1" t="s">
        <v>27</v>
      </c>
      <c r="K15" s="1" t="s">
        <v>35</v>
      </c>
      <c r="L15" s="1">
        <v>16</v>
      </c>
      <c r="M15" s="1">
        <f t="shared" si="0"/>
        <v>32</v>
      </c>
      <c r="N15" s="1"/>
    </row>
    <row r="16" spans="1:14" x14ac:dyDescent="0.25">
      <c r="A16" s="1">
        <v>6</v>
      </c>
      <c r="B16" s="1">
        <v>2</v>
      </c>
      <c r="C16" s="1" t="s">
        <v>37</v>
      </c>
      <c r="D16" s="1" t="s">
        <v>32</v>
      </c>
      <c r="E16" s="1" t="s">
        <v>33</v>
      </c>
      <c r="F16" s="1"/>
      <c r="G16" s="1" t="s">
        <v>34</v>
      </c>
      <c r="H16" s="1" t="s">
        <v>26</v>
      </c>
      <c r="I16" s="1">
        <v>16020087</v>
      </c>
      <c r="J16" s="1" t="s">
        <v>27</v>
      </c>
      <c r="K16" s="1" t="s">
        <v>35</v>
      </c>
      <c r="L16" s="1">
        <v>12</v>
      </c>
      <c r="M16" s="1">
        <f t="shared" si="0"/>
        <v>24</v>
      </c>
      <c r="N16" s="1"/>
    </row>
    <row r="17" spans="1:14" x14ac:dyDescent="0.25">
      <c r="A17" s="1">
        <v>7</v>
      </c>
      <c r="B17" s="1">
        <v>1</v>
      </c>
      <c r="C17" s="1" t="s">
        <v>38</v>
      </c>
      <c r="D17" s="1" t="s">
        <v>32</v>
      </c>
      <c r="E17" s="1" t="s">
        <v>33</v>
      </c>
      <c r="F17" s="1"/>
      <c r="G17" s="1" t="s">
        <v>34</v>
      </c>
      <c r="H17" s="1" t="s">
        <v>26</v>
      </c>
      <c r="I17" s="1">
        <v>16020087</v>
      </c>
      <c r="J17" s="1" t="s">
        <v>27</v>
      </c>
      <c r="K17" s="1" t="s">
        <v>35</v>
      </c>
      <c r="L17" s="1">
        <v>4</v>
      </c>
      <c r="M17" s="1">
        <f t="shared" si="0"/>
        <v>4</v>
      </c>
      <c r="N17" s="1">
        <f>SUM(M14:M17)</f>
        <v>188</v>
      </c>
    </row>
    <row r="18" spans="1:14" x14ac:dyDescent="0.25">
      <c r="A18" s="1">
        <v>8</v>
      </c>
      <c r="B18" s="1">
        <v>2</v>
      </c>
      <c r="C18" s="1" t="s">
        <v>39</v>
      </c>
      <c r="D18" s="1" t="s">
        <v>40</v>
      </c>
      <c r="E18" s="1" t="s">
        <v>41</v>
      </c>
      <c r="F18" s="1"/>
      <c r="G18" s="1" t="s">
        <v>42</v>
      </c>
      <c r="H18" s="1" t="s">
        <v>26</v>
      </c>
      <c r="I18" s="1">
        <v>444412002</v>
      </c>
      <c r="J18" s="1" t="s">
        <v>27</v>
      </c>
      <c r="K18" s="1" t="s">
        <v>43</v>
      </c>
      <c r="L18" s="1">
        <v>20</v>
      </c>
      <c r="M18" s="1">
        <f t="shared" si="0"/>
        <v>40</v>
      </c>
      <c r="N18" s="1"/>
    </row>
    <row r="19" spans="1:14" x14ac:dyDescent="0.25">
      <c r="A19" s="1">
        <v>9</v>
      </c>
      <c r="B19" s="1">
        <v>2</v>
      </c>
      <c r="C19" s="1" t="s">
        <v>44</v>
      </c>
      <c r="D19" s="1" t="s">
        <v>40</v>
      </c>
      <c r="E19" s="1" t="s">
        <v>41</v>
      </c>
      <c r="F19" s="1"/>
      <c r="G19" s="1" t="s">
        <v>42</v>
      </c>
      <c r="H19" s="1" t="s">
        <v>26</v>
      </c>
      <c r="I19" s="1">
        <v>444412002</v>
      </c>
      <c r="J19" s="1" t="s">
        <v>27</v>
      </c>
      <c r="K19" s="1" t="s">
        <v>43</v>
      </c>
      <c r="L19" s="1">
        <v>3</v>
      </c>
      <c r="M19" s="1">
        <f t="shared" si="0"/>
        <v>6</v>
      </c>
      <c r="N19" s="1"/>
    </row>
    <row r="20" spans="1:14" x14ac:dyDescent="0.25">
      <c r="A20" s="1">
        <v>10</v>
      </c>
      <c r="B20" s="1">
        <v>2</v>
      </c>
      <c r="C20" s="1" t="s">
        <v>45</v>
      </c>
      <c r="D20" s="1" t="s">
        <v>40</v>
      </c>
      <c r="E20" s="1" t="s">
        <v>41</v>
      </c>
      <c r="F20" s="1"/>
      <c r="G20" s="1" t="s">
        <v>42</v>
      </c>
      <c r="H20" s="1" t="s">
        <v>26</v>
      </c>
      <c r="I20" s="1">
        <v>444412002</v>
      </c>
      <c r="J20" s="1" t="s">
        <v>27</v>
      </c>
      <c r="K20" s="1" t="s">
        <v>43</v>
      </c>
      <c r="L20" s="1">
        <v>1</v>
      </c>
      <c r="M20" s="1">
        <f t="shared" si="0"/>
        <v>2</v>
      </c>
      <c r="N20" s="1">
        <f>SUM(M18:M20)</f>
        <v>48</v>
      </c>
    </row>
    <row r="21" spans="1:14" x14ac:dyDescent="0.25">
      <c r="A21" s="1">
        <v>11</v>
      </c>
      <c r="B21" s="1">
        <v>2</v>
      </c>
      <c r="C21" s="1" t="s">
        <v>46</v>
      </c>
      <c r="D21" s="1" t="s">
        <v>47</v>
      </c>
      <c r="E21" s="1" t="s">
        <v>48</v>
      </c>
      <c r="F21" s="1"/>
      <c r="G21" s="1" t="s">
        <v>49</v>
      </c>
      <c r="H21" s="1" t="s">
        <v>26</v>
      </c>
      <c r="I21" s="1" t="s">
        <v>50</v>
      </c>
      <c r="J21" s="1" t="s">
        <v>27</v>
      </c>
      <c r="K21" s="1" t="s">
        <v>51</v>
      </c>
      <c r="L21" s="1">
        <v>16</v>
      </c>
      <c r="M21" s="1">
        <f t="shared" si="0"/>
        <v>32</v>
      </c>
      <c r="N21" s="1"/>
    </row>
    <row r="22" spans="1:14" x14ac:dyDescent="0.25">
      <c r="A22" s="1">
        <v>12</v>
      </c>
      <c r="B22" s="1">
        <v>2</v>
      </c>
      <c r="C22" s="1" t="s">
        <v>52</v>
      </c>
      <c r="D22" s="1" t="s">
        <v>47</v>
      </c>
      <c r="E22" s="1" t="s">
        <v>48</v>
      </c>
      <c r="F22" s="1"/>
      <c r="G22" s="1" t="s">
        <v>49</v>
      </c>
      <c r="H22" s="1" t="s">
        <v>26</v>
      </c>
      <c r="I22" s="1" t="s">
        <v>50</v>
      </c>
      <c r="J22" s="1" t="s">
        <v>27</v>
      </c>
      <c r="K22" s="1" t="s">
        <v>51</v>
      </c>
      <c r="L22" s="1">
        <v>4</v>
      </c>
      <c r="M22" s="1">
        <f t="shared" si="0"/>
        <v>8</v>
      </c>
      <c r="N22" s="1"/>
    </row>
    <row r="23" spans="1:14" x14ac:dyDescent="0.25">
      <c r="A23" s="1">
        <v>13</v>
      </c>
      <c r="B23" s="1">
        <v>2</v>
      </c>
      <c r="C23" s="1" t="s">
        <v>53</v>
      </c>
      <c r="D23" s="1" t="s">
        <v>47</v>
      </c>
      <c r="E23" s="1" t="s">
        <v>48</v>
      </c>
      <c r="F23" s="1"/>
      <c r="G23" s="1" t="s">
        <v>49</v>
      </c>
      <c r="H23" s="1" t="s">
        <v>26</v>
      </c>
      <c r="I23" s="1" t="s">
        <v>50</v>
      </c>
      <c r="J23" s="1" t="s">
        <v>27</v>
      </c>
      <c r="K23" s="1" t="s">
        <v>51</v>
      </c>
      <c r="L23" s="1">
        <v>3</v>
      </c>
      <c r="M23" s="1">
        <f t="shared" si="0"/>
        <v>6</v>
      </c>
      <c r="N23" s="1"/>
    </row>
    <row r="24" spans="1:14" x14ac:dyDescent="0.25">
      <c r="A24" s="1">
        <v>14</v>
      </c>
      <c r="B24" s="1">
        <v>1</v>
      </c>
      <c r="C24" s="1" t="s">
        <v>54</v>
      </c>
      <c r="D24" s="1" t="s">
        <v>47</v>
      </c>
      <c r="E24" s="1" t="s">
        <v>48</v>
      </c>
      <c r="F24" s="1"/>
      <c r="G24" s="1" t="s">
        <v>49</v>
      </c>
      <c r="H24" s="1" t="s">
        <v>26</v>
      </c>
      <c r="I24" s="1" t="s">
        <v>50</v>
      </c>
      <c r="J24" s="1" t="s">
        <v>27</v>
      </c>
      <c r="K24" s="1" t="s">
        <v>51</v>
      </c>
      <c r="L24" s="1">
        <v>1</v>
      </c>
      <c r="M24" s="1">
        <f t="shared" si="0"/>
        <v>1</v>
      </c>
      <c r="N24" s="1">
        <f>SUM(M21:M24)</f>
        <v>47</v>
      </c>
    </row>
    <row r="25" spans="1:14" x14ac:dyDescent="0.25">
      <c r="A25" s="1">
        <v>15</v>
      </c>
      <c r="B25" s="1">
        <v>2</v>
      </c>
      <c r="C25" s="1" t="s">
        <v>55</v>
      </c>
      <c r="D25" s="1" t="s">
        <v>56</v>
      </c>
      <c r="E25" s="1" t="s">
        <v>57</v>
      </c>
      <c r="F25" s="1"/>
      <c r="G25" s="1" t="s">
        <v>58</v>
      </c>
      <c r="H25" s="1" t="s">
        <v>59</v>
      </c>
      <c r="I25" s="1" t="s">
        <v>60</v>
      </c>
      <c r="J25" s="1" t="s">
        <v>27</v>
      </c>
      <c r="K25" s="1" t="s">
        <v>61</v>
      </c>
      <c r="L25" s="1">
        <v>1</v>
      </c>
      <c r="M25" s="1">
        <f t="shared" si="0"/>
        <v>2</v>
      </c>
      <c r="N25" s="1">
        <f>M25</f>
        <v>2</v>
      </c>
    </row>
    <row r="26" spans="1:14" x14ac:dyDescent="0.25">
      <c r="A26" s="1">
        <v>16</v>
      </c>
      <c r="B26" s="1">
        <v>1</v>
      </c>
      <c r="C26" s="1" t="s">
        <v>62</v>
      </c>
      <c r="D26" s="1"/>
      <c r="E26" s="1" t="s">
        <v>63</v>
      </c>
      <c r="F26" s="1">
        <v>5</v>
      </c>
      <c r="G26" s="1" t="s">
        <v>64</v>
      </c>
      <c r="H26" s="1" t="s">
        <v>65</v>
      </c>
      <c r="I26" s="1" t="s">
        <v>66</v>
      </c>
      <c r="J26" s="1"/>
      <c r="K26" s="1"/>
      <c r="L26" s="1">
        <v>40</v>
      </c>
      <c r="M26" s="1">
        <f>F26*L26*B26</f>
        <v>200</v>
      </c>
      <c r="N26" s="1"/>
    </row>
    <row r="27" spans="1:14" x14ac:dyDescent="0.25">
      <c r="A27" s="1">
        <v>17</v>
      </c>
      <c r="B27" s="1">
        <v>1</v>
      </c>
      <c r="C27" s="1" t="s">
        <v>67</v>
      </c>
      <c r="D27" s="1"/>
      <c r="E27" s="1" t="s">
        <v>63</v>
      </c>
      <c r="F27" s="1">
        <v>8</v>
      </c>
      <c r="G27" s="1" t="s">
        <v>64</v>
      </c>
      <c r="H27" s="1" t="s">
        <v>65</v>
      </c>
      <c r="I27" s="1" t="s">
        <v>66</v>
      </c>
      <c r="J27" s="1"/>
      <c r="K27" s="1"/>
      <c r="L27" s="1">
        <v>6</v>
      </c>
      <c r="M27" s="1">
        <f t="shared" ref="M27:M34" si="1">F27*L27*B27</f>
        <v>48</v>
      </c>
      <c r="N27" s="1"/>
    </row>
    <row r="28" spans="1:14" x14ac:dyDescent="0.25">
      <c r="A28" s="1">
        <v>18</v>
      </c>
      <c r="B28" s="1">
        <v>1</v>
      </c>
      <c r="C28" s="1" t="s">
        <v>68</v>
      </c>
      <c r="D28" s="1"/>
      <c r="E28" s="1" t="s">
        <v>69</v>
      </c>
      <c r="F28" s="1">
        <v>38</v>
      </c>
      <c r="G28" s="1" t="s">
        <v>70</v>
      </c>
      <c r="H28" s="1" t="s">
        <v>65</v>
      </c>
      <c r="I28" s="1" t="s">
        <v>66</v>
      </c>
      <c r="J28" s="1"/>
      <c r="K28" s="1"/>
      <c r="L28" s="1">
        <v>2</v>
      </c>
      <c r="M28" s="1">
        <f t="shared" si="1"/>
        <v>76</v>
      </c>
      <c r="N28" s="1"/>
    </row>
    <row r="29" spans="1:14" x14ac:dyDescent="0.25">
      <c r="A29" s="1">
        <v>19</v>
      </c>
      <c r="B29" s="1">
        <v>1</v>
      </c>
      <c r="C29" s="1" t="s">
        <v>71</v>
      </c>
      <c r="D29" s="1"/>
      <c r="E29" s="1" t="s">
        <v>72</v>
      </c>
      <c r="F29" s="1">
        <v>18</v>
      </c>
      <c r="G29" s="1" t="s">
        <v>73</v>
      </c>
      <c r="H29" s="1" t="s">
        <v>65</v>
      </c>
      <c r="I29" s="1" t="s">
        <v>66</v>
      </c>
      <c r="J29" s="1"/>
      <c r="K29" s="1"/>
      <c r="L29" s="1">
        <v>2</v>
      </c>
      <c r="M29" s="1">
        <f t="shared" si="1"/>
        <v>36</v>
      </c>
      <c r="N29" s="1"/>
    </row>
    <row r="30" spans="1:14" x14ac:dyDescent="0.25">
      <c r="A30" s="1">
        <v>20</v>
      </c>
      <c r="B30" s="1">
        <v>2</v>
      </c>
      <c r="C30" s="1" t="s">
        <v>74</v>
      </c>
      <c r="D30" s="1"/>
      <c r="E30" s="1" t="s">
        <v>75</v>
      </c>
      <c r="F30" s="1">
        <v>7</v>
      </c>
      <c r="G30" s="1" t="s">
        <v>76</v>
      </c>
      <c r="H30" s="1" t="s">
        <v>65</v>
      </c>
      <c r="I30" s="1" t="s">
        <v>77</v>
      </c>
      <c r="J30" s="1"/>
      <c r="K30" s="1"/>
      <c r="L30" s="1">
        <v>32</v>
      </c>
      <c r="M30" s="1">
        <f t="shared" si="1"/>
        <v>448</v>
      </c>
      <c r="N30" s="1"/>
    </row>
    <row r="31" spans="1:14" x14ac:dyDescent="0.25">
      <c r="A31" s="1">
        <v>21</v>
      </c>
      <c r="B31" s="1">
        <v>1</v>
      </c>
      <c r="C31" s="1" t="s">
        <v>78</v>
      </c>
      <c r="D31" s="1"/>
      <c r="E31" s="1" t="s">
        <v>75</v>
      </c>
      <c r="F31" s="1">
        <v>4</v>
      </c>
      <c r="G31" s="1" t="s">
        <v>76</v>
      </c>
      <c r="H31" s="1" t="s">
        <v>65</v>
      </c>
      <c r="I31" s="1" t="s">
        <v>77</v>
      </c>
      <c r="J31" s="1"/>
      <c r="K31" s="1"/>
      <c r="L31" s="1">
        <v>8</v>
      </c>
      <c r="M31" s="1">
        <f t="shared" si="1"/>
        <v>32</v>
      </c>
      <c r="N31" s="1"/>
    </row>
    <row r="32" spans="1:14" x14ac:dyDescent="0.25">
      <c r="A32" s="1">
        <v>22</v>
      </c>
      <c r="B32" s="1">
        <v>1</v>
      </c>
      <c r="C32" s="1" t="s">
        <v>79</v>
      </c>
      <c r="D32" s="1"/>
      <c r="E32" s="1" t="s">
        <v>80</v>
      </c>
      <c r="F32" s="1">
        <v>4</v>
      </c>
      <c r="G32" s="1" t="s">
        <v>81</v>
      </c>
      <c r="H32" s="1" t="s">
        <v>65</v>
      </c>
      <c r="I32" s="1" t="s">
        <v>77</v>
      </c>
      <c r="J32" s="1"/>
      <c r="K32" s="1"/>
      <c r="L32" s="1">
        <v>8</v>
      </c>
      <c r="M32" s="1">
        <f t="shared" si="1"/>
        <v>32</v>
      </c>
      <c r="N32" s="1"/>
    </row>
    <row r="33" spans="1:14" x14ac:dyDescent="0.25">
      <c r="A33" s="1">
        <v>23</v>
      </c>
      <c r="B33" s="1">
        <v>2</v>
      </c>
      <c r="C33" s="1" t="s">
        <v>82</v>
      </c>
      <c r="D33" s="1"/>
      <c r="E33" s="1" t="s">
        <v>75</v>
      </c>
      <c r="F33" s="1">
        <v>8.25</v>
      </c>
      <c r="G33" s="1" t="s">
        <v>76</v>
      </c>
      <c r="H33" s="1" t="s">
        <v>65</v>
      </c>
      <c r="I33" s="1" t="s">
        <v>77</v>
      </c>
      <c r="J33" s="1"/>
      <c r="K33" s="1"/>
      <c r="L33" s="1">
        <v>6</v>
      </c>
      <c r="M33" s="1">
        <f t="shared" si="1"/>
        <v>99</v>
      </c>
      <c r="N33" s="1"/>
    </row>
    <row r="34" spans="1:14" x14ac:dyDescent="0.25">
      <c r="A34" s="1">
        <v>24</v>
      </c>
      <c r="B34" s="1">
        <v>2</v>
      </c>
      <c r="C34" s="1" t="s">
        <v>83</v>
      </c>
      <c r="D34" s="1"/>
      <c r="E34" s="1" t="s">
        <v>80</v>
      </c>
      <c r="F34" s="1">
        <v>8.25</v>
      </c>
      <c r="G34" s="1" t="s">
        <v>81</v>
      </c>
      <c r="H34" s="1" t="s">
        <v>65</v>
      </c>
      <c r="I34" s="1" t="s">
        <v>77</v>
      </c>
      <c r="J34" s="1"/>
      <c r="K34" s="1"/>
      <c r="L34" s="1">
        <v>6</v>
      </c>
      <c r="M34" s="1">
        <f t="shared" si="1"/>
        <v>99</v>
      </c>
      <c r="N34" s="1"/>
    </row>
  </sheetData>
  <pageMargins left="0.7" right="0.7" top="0.75" bottom="0.75" header="0.3" footer="0.3"/>
  <pageSetup paperSize="17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11021167-BATTERY-PACK-HARNESSES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cp:lastPrinted>2015-08-28T00:59:24Z</cp:lastPrinted>
  <dcterms:created xsi:type="dcterms:W3CDTF">2015-08-11T22:25:14Z</dcterms:created>
  <dcterms:modified xsi:type="dcterms:W3CDTF">2018-05-16T00:54:06Z</dcterms:modified>
</cp:coreProperties>
</file>