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395" windowHeight="146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M30" i="1" l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7" i="1"/>
  <c r="M31" i="1" l="1"/>
  <c r="J25" i="1"/>
  <c r="J30" i="1"/>
  <c r="J29" i="1"/>
  <c r="J28" i="1"/>
  <c r="J27" i="1"/>
  <c r="J26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<sst xmlns="http://schemas.openxmlformats.org/spreadsheetml/2006/main" count="224" uniqueCount="139">
  <si>
    <t>Capture CIS Standard Bill Of Materials - Standard Report</t>
  </si>
  <si>
    <t>Report Created on Tuesday Jun 30 17:15:59 2015</t>
  </si>
  <si>
    <t>Title = Battery Status Board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</si>
  <si>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</si>
  <si>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</si>
  <si>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</si>
  <si>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</si>
  <si>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</si>
  <si>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</si>
  <si>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</si>
  <si>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</si>
  <si>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</si>
  <si>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2.2uF</t>
  </si>
  <si>
    <t>GRM31CR71H225KA88L</t>
  </si>
  <si>
    <t>CAP CER 2.2UF 50V X7R 1206</t>
  </si>
  <si>
    <t>Murata Electronics North America</t>
  </si>
  <si>
    <t>±10%</t>
  </si>
  <si>
    <t>SBRT15U50SP5-13</t>
  </si>
  <si>
    <t>D1</t>
  </si>
  <si>
    <t>DIODE TRENCH SBR 15A 50V PWRDI5</t>
  </si>
  <si>
    <t>Diodes Incorporated</t>
  </si>
  <si>
    <t/>
  </si>
  <si>
    <t>60S1-TP</t>
  </si>
  <si>
    <t>D2</t>
  </si>
  <si>
    <t>DIODE GEN PURP 100V 6A DO201AD</t>
  </si>
  <si>
    <t>Micro Commercial Co</t>
  </si>
  <si>
    <t>LTST-C150GKT</t>
  </si>
  <si>
    <t>D3</t>
  </si>
  <si>
    <t>LED GREEN CLEAR 1206 SMD</t>
  </si>
  <si>
    <t>Lite-On Inc</t>
  </si>
  <si>
    <t>LTST-C150AKT</t>
  </si>
  <si>
    <t>D4</t>
  </si>
  <si>
    <t>LED AMBER CLEAR 1206 SMD</t>
  </si>
  <si>
    <t>BAT43W-TP</t>
  </si>
  <si>
    <t>D5 D6</t>
  </si>
  <si>
    <t>DIODE SCHOTTKY 30V 0.2A SOD123</t>
  </si>
  <si>
    <t>SMBJ28A-13-F</t>
  </si>
  <si>
    <t>D7 D8</t>
  </si>
  <si>
    <t>TVS UNIDIRECT 600W 28V SMB</t>
  </si>
  <si>
    <t>Diodes Inc</t>
  </si>
  <si>
    <t>MnHole/0.23"</t>
  </si>
  <si>
    <t>J1 J6</t>
  </si>
  <si>
    <t>43160-2102</t>
  </si>
  <si>
    <t>J2 J5</t>
  </si>
  <si>
    <t>CONN HEADER 2POS 7.5MM VERT TIN</t>
  </si>
  <si>
    <t>Molex Connector Corporation</t>
  </si>
  <si>
    <t>70543-0003</t>
  </si>
  <si>
    <t>J3 J4</t>
  </si>
  <si>
    <t>CONN HEADER 4POS .100 VERT GOLD</t>
  </si>
  <si>
    <t>Molex Inc</t>
  </si>
  <si>
    <t>BSS84-7-F</t>
  </si>
  <si>
    <t>Q1 Q2</t>
  </si>
  <si>
    <t>MOSFET P-CH 50V 130MA SOT23-3</t>
  </si>
  <si>
    <t>DMC6040SSD-13</t>
  </si>
  <si>
    <t>Q3</t>
  </si>
  <si>
    <t>MOSFET N/P-CH 60V 5.1A/3.1A SO-8</t>
  </si>
  <si>
    <t>47</t>
  </si>
  <si>
    <t>R1 R2</t>
  </si>
  <si>
    <t>SQP500JB-47R</t>
  </si>
  <si>
    <t>RES 47 OHM 5W 5% AXIAL</t>
  </si>
  <si>
    <t>Yageo</t>
  </si>
  <si>
    <t>5%</t>
  </si>
  <si>
    <t>100</t>
  </si>
  <si>
    <t>R3</t>
  </si>
  <si>
    <t>CRCW0805100RFKEA</t>
  </si>
  <si>
    <t>Vishay</t>
  </si>
  <si>
    <t>1%</t>
  </si>
  <si>
    <t>49.9K</t>
  </si>
  <si>
    <t>R4 R10</t>
  </si>
  <si>
    <t>CRCW060349K9FKEA</t>
  </si>
  <si>
    <t>10.0K</t>
  </si>
  <si>
    <t>R5 R6 R7 R9 R11 R12</t>
  </si>
  <si>
    <t>CRCW060310K0FKEA</t>
  </si>
  <si>
    <t>1.00M</t>
  </si>
  <si>
    <t>R8</t>
  </si>
  <si>
    <t>CRCW06031M00FKEA</t>
  </si>
  <si>
    <t>499.0K</t>
  </si>
  <si>
    <t>R13</t>
  </si>
  <si>
    <t>CRCW0603499KFKEA</t>
  </si>
  <si>
    <t>442.0K</t>
  </si>
  <si>
    <t>R14</t>
  </si>
  <si>
    <t>CRCW0603442KFKEA</t>
  </si>
  <si>
    <t>2.49M</t>
  </si>
  <si>
    <t>R15 R17</t>
  </si>
  <si>
    <t>CRCW06032M49FKEA</t>
  </si>
  <si>
    <t>681.0K</t>
  </si>
  <si>
    <t>R16</t>
  </si>
  <si>
    <t>CRCW0603681KFKEA</t>
  </si>
  <si>
    <t>100.0K</t>
  </si>
  <si>
    <t>R18</t>
  </si>
  <si>
    <t>CRCW0603100KFKEA</t>
  </si>
  <si>
    <t>RES 100K OHM 1/10W 1% 0603 SMD</t>
  </si>
  <si>
    <t>Vishay/Dale</t>
  </si>
  <si>
    <t>150</t>
  </si>
  <si>
    <t>R19 R20</t>
  </si>
  <si>
    <t>CRCW0603150RFKEA</t>
  </si>
  <si>
    <t>EVQ-PE604T</t>
  </si>
  <si>
    <t>SW1</t>
  </si>
  <si>
    <t>SWITCH TACTILE SPST-NO 0.05A 12V</t>
  </si>
  <si>
    <t>Panasonic Electronic Components</t>
  </si>
  <si>
    <t>RED</t>
  </si>
  <si>
    <t>TP1</t>
  </si>
  <si>
    <t>5000</t>
  </si>
  <si>
    <t>TEST POINT PC MINI .040"D RED</t>
  </si>
  <si>
    <t>Keystone Electronics</t>
  </si>
  <si>
    <t>BLACK</t>
  </si>
  <si>
    <t>TP2</t>
  </si>
  <si>
    <t>5001</t>
  </si>
  <si>
    <t>TEST POINT PC MINI .040"D BLACK</t>
  </si>
  <si>
    <t>LT3010EMS8E-5#PBF</t>
  </si>
  <si>
    <t>U1</t>
  </si>
  <si>
    <t>IC REG LDO 5V 50MA 8MSOP</t>
  </si>
  <si>
    <t>Linear Technology</t>
  </si>
  <si>
    <t>H11F1SM</t>
  </si>
  <si>
    <t>U2 U3</t>
  </si>
  <si>
    <t>OPTOISOLTR 7.5KV PHOTO FET 6-SMD</t>
  </si>
  <si>
    <t>Fairchild Semiconductor</t>
  </si>
  <si>
    <t>LT1716CS5#TRMPBF</t>
  </si>
  <si>
    <t>U4 U5</t>
  </si>
  <si>
    <t>IC COMP OTT R-R 44V TSOT-23-5</t>
  </si>
  <si>
    <t>RES SMD 100 OHM 1% 1/8W 0805</t>
  </si>
  <si>
    <t>RES SMD 49.9K OHM 1% 1/10W 0603</t>
  </si>
  <si>
    <t>RES SMD 10K OHM 1% 1/10W 0603</t>
  </si>
  <si>
    <t>RES SMD 1M OHM 1% 1/10W 0603</t>
  </si>
  <si>
    <t>RES SMD 499K OHM 1% 1/10W 0603</t>
  </si>
  <si>
    <t>RES SMD 442K OHM 1% 1/10W 0603</t>
  </si>
  <si>
    <t>RES SMD 2.49M OHM 1% 1/10W 0603</t>
  </si>
  <si>
    <t>RES SMD 681K OHM 1% 1/10W 0603</t>
  </si>
  <si>
    <t>RES SMD 150 OHM 1% 1/4W 0603</t>
  </si>
  <si>
    <t xml:space="preserve">stock </t>
  </si>
  <si>
    <t>Ignore, do not install</t>
  </si>
  <si>
    <t>ordered 7/1/2015</t>
  </si>
  <si>
    <t>need for 30 boards</t>
  </si>
  <si>
    <t xml:space="preserve">Notes: </t>
  </si>
  <si>
    <t>Raise R1, R2  0.2" (5 mm) off the board.</t>
  </si>
  <si>
    <t>Revision B (07/31/2015): C2 (2.2uF/50V/1202) removed; production notes added</t>
  </si>
  <si>
    <t>Doc = 11021167-BSB1  RevB</t>
  </si>
  <si>
    <t>C1 C3</t>
  </si>
  <si>
    <t>Bottom thru-hole pins 0.1" (2.5 mm)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</si>
</sst>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49" fontId="0" fillId="0" borderId="1" xfId="0" applyNumberFormat="1" applyBorder="1"/>
    <xf numFmtId="1" fontId="0" fillId="0" borderId="0" xfId="0" applyNumberFormat="1" applyBorder="1"/>
    <xf numFmtId="49" fontId="0" fillId="0" borderId="0" xfId="0" applyNumberFormat="1" applyBorder="1"/>
    <xf numFmtId="0" fontId="0" fillId="0" borderId="1" xfId="0" applyBorder="1"/>
    <xf numFmtId="0" fontId="0" fillId="2" borderId="0" xfId="0" applyFill="1"/>
    <xf numFmtId="1" fontId="1" fillId="0" borderId="2" xfId="0" applyNumberFormat="1" applyFont="1" applyBorder="1"/>
    <xf numFmtId="1" fontId="1" fillId="0" borderId="2" xfId="0" applyNumberFormat="1" applyFont="1" applyFill="1" applyBorder="1"/>
    <xf numFmtId="1" fontId="1" fillId="0" borderId="2" xfId="0" applyNumberFormat="1" applyFont="1" applyFill="1" applyBorder="1" applyAlignment="1">
      <alignment wrapText="1"/>
    </xf>
    <xf numFmtId="1" fontId="0" fillId="0" borderId="3" xfId="0" applyNumberFormat="1" applyBorder="1"/>
    <xf numFmtId="1" fontId="0" fillId="0" borderId="4" xfId="0" applyNumberFormat="1" applyBorder="1"/>
    <xf numFmtId="49" fontId="0" fillId="0" borderId="4" xfId="0" applyNumberFormat="1" applyBorder="1"/>
    <xf numFmtId="0" fontId="0" fillId="0" borderId="4" xfId="0" applyBorder="1"/>
    <xf numFmtId="0" fontId="0" fillId="0" borderId="5" xfId="0" applyBorder="1"/>
    <xf numFmtId="1" fontId="0" fillId="0" borderId="6" xfId="0" applyNumberFormat="1" applyBorder="1"/>
    <xf numFmtId="1" fontId="0" fillId="0" borderId="7" xfId="0" applyNumberFormat="1" applyBorder="1"/>
    <xf numFmtId="49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10" xfId="0" applyNumberFormat="1" applyBorder="1"/>
    <xf numFmtId="49" fontId="0" fillId="0" borderId="10" xfId="0" applyNumberFormat="1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workbookViewId="0">
      <selection activeCell="B34" sqref="B34"/>
    </sheetView>
  </sheetViews>
  <sheetFormatPr defaultRowHeight="15" x14ac:dyDescent="0.25"/>
  <cols>
    <col min="1" max="1" width="6.5703125" customWidth="1"/>
    <col min="2" max="2" width="8.7109375" customWidth="1"/>
    <col min="3" max="3" width="18.28515625" bestFit="1" customWidth="1"/>
    <col min="4" max="4" width="20" customWidth="1"/>
    <col min="5" max="5" width="21.42578125" bestFit="1" customWidth="1"/>
    <col min="6" max="6" width="34.5703125" bestFit="1" customWidth="1"/>
    <col min="7" max="7" width="31.42578125" bestFit="1" customWidth="1"/>
    <col min="8" max="8" width="21.42578125" bestFit="1" customWidth="1"/>
    <col min="9" max="9" width="9.7109375" bestFit="1" customWidth="1"/>
    <col min="10" max="10" width="9.42578125" customWidth="1"/>
    <col min="11" max="11" width="7.28515625" customWidth="1"/>
    <col min="12" max="12" width="8.85546875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136</v>
      </c>
    </row>
    <row r="5" spans="1:13" ht="30.75" thickBot="1" x14ac:dyDescent="0.3">
      <c r="A5" s="8" t="s">
        <v>3</v>
      </c>
      <c r="B5" s="8" t="s">
        <v>4</v>
      </c>
      <c r="C5" s="8" t="s">
        <v>6</v>
      </c>
      <c r="D5" s="8" t="s">
        <v>5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10" t="s">
        <v>132</v>
      </c>
      <c r="K5" s="9" t="s">
        <v>129</v>
      </c>
      <c r="L5" s="10" t="s">
        <v>131</v>
      </c>
    </row>
    <row r="6" spans="1:13" ht="15.75" thickBot="1" x14ac:dyDescent="0.3">
      <c r="A6" s="11">
        <v>1</v>
      </c>
      <c r="B6" s="12">
        <v>2</v>
      </c>
      <c r="C6" s="13" t="s">
        <v>137</v>
      </c>
      <c r="D6" s="13" t="s">
        <v>12</v>
      </c>
      <c r="E6" s="13" t="s">
        <v>13</v>
      </c>
      <c r="F6" s="13" t="s">
        <v>14</v>
      </c>
      <c r="G6" s="13" t="s">
        <v>15</v>
      </c>
      <c r="H6" s="13" t="s">
        <v>13</v>
      </c>
      <c r="I6" s="13" t="s">
        <v>16</v>
      </c>
      <c r="J6" s="14">
        <f>B6*30</f>
        <v>60</v>
      </c>
      <c r="K6" s="14">
        <v>110</v>
      </c>
      <c r="L6" s="15">
        <v>0</v>
      </c>
      <c r="M6">
        <f>SIGN(L6)</f>
        <v>0</v>
      </c>
    </row>
    <row r="7" spans="1:13" ht="15.75" thickBot="1" x14ac:dyDescent="0.3">
      <c r="A7" s="16">
        <f>A6+1</f>
        <v>2</v>
      </c>
      <c r="B7" s="17">
        <v>1</v>
      </c>
      <c r="C7" s="18" t="s">
        <v>18</v>
      </c>
      <c r="D7" s="18" t="s">
        <v>17</v>
      </c>
      <c r="E7" s="18" t="s">
        <v>17</v>
      </c>
      <c r="F7" s="18" t="s">
        <v>19</v>
      </c>
      <c r="G7" s="18" t="s">
        <v>20</v>
      </c>
      <c r="H7" s="18" t="s">
        <v>17</v>
      </c>
      <c r="I7" s="18" t="s">
        <v>21</v>
      </c>
      <c r="J7" s="19">
        <f t="shared" ref="J7:J30" si="0">B7*30</f>
        <v>30</v>
      </c>
      <c r="K7" s="19">
        <v>500</v>
      </c>
      <c r="L7" s="20">
        <v>0</v>
      </c>
      <c r="M7">
        <f t="shared" ref="M7:M30" si="1">SIGN(L7)</f>
        <v>0</v>
      </c>
    </row>
    <row r="8" spans="1:13" ht="15.75" thickBot="1" x14ac:dyDescent="0.3">
      <c r="A8" s="16">
        <f t="shared" ref="A8:A30" si="2">A7+1</f>
        <v>3</v>
      </c>
      <c r="B8" s="2">
        <v>1</v>
      </c>
      <c r="C8" s="3" t="s">
        <v>27</v>
      </c>
      <c r="D8" s="3" t="s">
        <v>26</v>
      </c>
      <c r="E8" s="3" t="s">
        <v>26</v>
      </c>
      <c r="F8" s="3" t="s">
        <v>28</v>
      </c>
      <c r="G8" s="3" t="s">
        <v>29</v>
      </c>
      <c r="H8" s="3" t="s">
        <v>26</v>
      </c>
      <c r="I8" s="3" t="s">
        <v>21</v>
      </c>
      <c r="J8" s="6">
        <f t="shared" si="0"/>
        <v>30</v>
      </c>
      <c r="K8" s="6">
        <v>10</v>
      </c>
      <c r="L8" s="21">
        <v>100</v>
      </c>
      <c r="M8">
        <f t="shared" si="1"/>
        <v>1</v>
      </c>
    </row>
    <row r="9" spans="1:13" ht="15.75" thickBot="1" x14ac:dyDescent="0.3">
      <c r="A9" s="16">
        <f t="shared" si="2"/>
        <v>4</v>
      </c>
      <c r="B9" s="2">
        <v>1</v>
      </c>
      <c r="C9" s="3" t="s">
        <v>31</v>
      </c>
      <c r="D9" s="3" t="s">
        <v>30</v>
      </c>
      <c r="E9" s="3" t="s">
        <v>30</v>
      </c>
      <c r="F9" s="3" t="s">
        <v>32</v>
      </c>
      <c r="G9" s="3" t="s">
        <v>29</v>
      </c>
      <c r="H9" s="3" t="s">
        <v>30</v>
      </c>
      <c r="I9" s="3" t="s">
        <v>21</v>
      </c>
      <c r="J9" s="6">
        <f t="shared" si="0"/>
        <v>30</v>
      </c>
      <c r="K9" s="6">
        <v>3000</v>
      </c>
      <c r="L9" s="21">
        <v>0</v>
      </c>
      <c r="M9">
        <f t="shared" si="1"/>
        <v>0</v>
      </c>
    </row>
    <row r="10" spans="1:13" ht="15.75" thickBot="1" x14ac:dyDescent="0.3">
      <c r="A10" s="16">
        <f t="shared" si="2"/>
        <v>5</v>
      </c>
      <c r="B10" s="2">
        <v>2</v>
      </c>
      <c r="C10" s="3" t="s">
        <v>34</v>
      </c>
      <c r="D10" s="3" t="s">
        <v>33</v>
      </c>
      <c r="E10" s="3" t="s">
        <v>33</v>
      </c>
      <c r="F10" s="3" t="s">
        <v>35</v>
      </c>
      <c r="G10" s="3" t="s">
        <v>25</v>
      </c>
      <c r="H10" s="3" t="s">
        <v>33</v>
      </c>
      <c r="I10" s="3" t="s">
        <v>21</v>
      </c>
      <c r="J10" s="6">
        <f t="shared" si="0"/>
        <v>60</v>
      </c>
      <c r="K10" s="6">
        <v>150</v>
      </c>
      <c r="L10" s="21">
        <v>0</v>
      </c>
      <c r="M10">
        <f t="shared" si="1"/>
        <v>0</v>
      </c>
    </row>
    <row r="11" spans="1:13" ht="15.75" thickBot="1" x14ac:dyDescent="0.3">
      <c r="A11" s="16">
        <f t="shared" si="2"/>
        <v>6</v>
      </c>
      <c r="B11" s="22">
        <v>2</v>
      </c>
      <c r="C11" s="23" t="s">
        <v>37</v>
      </c>
      <c r="D11" s="23" t="s">
        <v>36</v>
      </c>
      <c r="E11" s="23" t="s">
        <v>36</v>
      </c>
      <c r="F11" s="23" t="s">
        <v>38</v>
      </c>
      <c r="G11" s="23" t="s">
        <v>39</v>
      </c>
      <c r="H11" s="23" t="s">
        <v>36</v>
      </c>
      <c r="I11" s="23" t="s">
        <v>21</v>
      </c>
      <c r="J11" s="24">
        <f t="shared" si="0"/>
        <v>60</v>
      </c>
      <c r="K11" s="24">
        <v>125</v>
      </c>
      <c r="L11" s="25">
        <v>0</v>
      </c>
      <c r="M11">
        <f t="shared" si="1"/>
        <v>0</v>
      </c>
    </row>
    <row r="12" spans="1:13" ht="15.75" thickBot="1" x14ac:dyDescent="0.3">
      <c r="A12" s="16">
        <f t="shared" si="2"/>
        <v>7</v>
      </c>
      <c r="B12" s="17">
        <v>2</v>
      </c>
      <c r="C12" s="18" t="s">
        <v>43</v>
      </c>
      <c r="D12" s="18" t="s">
        <v>42</v>
      </c>
      <c r="E12" s="18" t="s">
        <v>42</v>
      </c>
      <c r="F12" s="18" t="s">
        <v>44</v>
      </c>
      <c r="G12" s="18" t="s">
        <v>45</v>
      </c>
      <c r="H12" s="18" t="s">
        <v>42</v>
      </c>
      <c r="I12" s="18" t="s">
        <v>21</v>
      </c>
      <c r="J12" s="19">
        <f t="shared" si="0"/>
        <v>60</v>
      </c>
      <c r="K12" s="19"/>
      <c r="L12" s="20">
        <v>60</v>
      </c>
      <c r="M12">
        <f t="shared" si="1"/>
        <v>1</v>
      </c>
    </row>
    <row r="13" spans="1:13" ht="15.75" thickBot="1" x14ac:dyDescent="0.3">
      <c r="A13" s="16">
        <f t="shared" si="2"/>
        <v>8</v>
      </c>
      <c r="B13" s="22">
        <v>2</v>
      </c>
      <c r="C13" s="23" t="s">
        <v>47</v>
      </c>
      <c r="D13" s="23" t="s">
        <v>46</v>
      </c>
      <c r="E13" s="23" t="s">
        <v>46</v>
      </c>
      <c r="F13" s="23" t="s">
        <v>48</v>
      </c>
      <c r="G13" s="23" t="s">
        <v>49</v>
      </c>
      <c r="H13" s="23" t="s">
        <v>46</v>
      </c>
      <c r="I13" s="23" t="s">
        <v>21</v>
      </c>
      <c r="J13" s="24">
        <f t="shared" si="0"/>
        <v>60</v>
      </c>
      <c r="K13" s="24"/>
      <c r="L13" s="25">
        <v>60</v>
      </c>
      <c r="M13">
        <f t="shared" si="1"/>
        <v>1</v>
      </c>
    </row>
    <row r="14" spans="1:13" ht="15.75" thickBot="1" x14ac:dyDescent="0.3">
      <c r="A14" s="16">
        <f t="shared" si="2"/>
        <v>9</v>
      </c>
      <c r="B14" s="17">
        <v>2</v>
      </c>
      <c r="C14" s="18" t="s">
        <v>51</v>
      </c>
      <c r="D14" s="18" t="s">
        <v>50</v>
      </c>
      <c r="E14" s="18" t="s">
        <v>50</v>
      </c>
      <c r="F14" s="18" t="s">
        <v>52</v>
      </c>
      <c r="G14" s="18" t="s">
        <v>20</v>
      </c>
      <c r="H14" s="18" t="s">
        <v>50</v>
      </c>
      <c r="I14" s="18" t="s">
        <v>21</v>
      </c>
      <c r="J14" s="19">
        <f t="shared" si="0"/>
        <v>60</v>
      </c>
      <c r="K14" s="19"/>
      <c r="L14" s="20">
        <v>250</v>
      </c>
      <c r="M14">
        <f t="shared" si="1"/>
        <v>1</v>
      </c>
    </row>
    <row r="15" spans="1:13" ht="15.75" thickBot="1" x14ac:dyDescent="0.3">
      <c r="A15" s="16">
        <f t="shared" si="2"/>
        <v>10</v>
      </c>
      <c r="B15" s="22">
        <v>1</v>
      </c>
      <c r="C15" s="23" t="s">
        <v>54</v>
      </c>
      <c r="D15" s="23" t="s">
        <v>53</v>
      </c>
      <c r="E15" s="23" t="s">
        <v>53</v>
      </c>
      <c r="F15" s="23" t="s">
        <v>55</v>
      </c>
      <c r="G15" s="23" t="s">
        <v>20</v>
      </c>
      <c r="H15" s="23" t="s">
        <v>53</v>
      </c>
      <c r="I15" s="23" t="s">
        <v>21</v>
      </c>
      <c r="J15" s="24">
        <f t="shared" si="0"/>
        <v>30</v>
      </c>
      <c r="K15" s="24"/>
      <c r="L15" s="25">
        <v>50</v>
      </c>
      <c r="M15">
        <f t="shared" si="1"/>
        <v>1</v>
      </c>
    </row>
    <row r="16" spans="1:13" ht="15.75" thickBot="1" x14ac:dyDescent="0.3">
      <c r="A16" s="16">
        <f t="shared" si="2"/>
        <v>11</v>
      </c>
      <c r="B16" s="17">
        <v>2</v>
      </c>
      <c r="C16" s="18" t="s">
        <v>57</v>
      </c>
      <c r="D16" s="18" t="s">
        <v>56</v>
      </c>
      <c r="E16" s="18" t="s">
        <v>58</v>
      </c>
      <c r="F16" s="18" t="s">
        <v>59</v>
      </c>
      <c r="G16" s="18" t="s">
        <v>60</v>
      </c>
      <c r="H16" s="18" t="s">
        <v>58</v>
      </c>
      <c r="I16" s="18" t="s">
        <v>61</v>
      </c>
      <c r="J16" s="19">
        <f t="shared" si="0"/>
        <v>60</v>
      </c>
      <c r="K16" s="19"/>
      <c r="L16" s="20">
        <v>100</v>
      </c>
      <c r="M16">
        <f t="shared" si="1"/>
        <v>1</v>
      </c>
    </row>
    <row r="17" spans="1:13" ht="15.75" thickBot="1" x14ac:dyDescent="0.3">
      <c r="A17" s="16">
        <f t="shared" si="2"/>
        <v>12</v>
      </c>
      <c r="B17" s="2">
        <v>1</v>
      </c>
      <c r="C17" s="3" t="s">
        <v>63</v>
      </c>
      <c r="D17" s="3" t="s">
        <v>62</v>
      </c>
      <c r="E17" s="3" t="s">
        <v>64</v>
      </c>
      <c r="F17" s="3" t="s">
        <v>120</v>
      </c>
      <c r="G17" s="3" t="s">
        <v>65</v>
      </c>
      <c r="H17" s="3" t="s">
        <v>64</v>
      </c>
      <c r="I17" s="3" t="s">
        <v>66</v>
      </c>
      <c r="J17" s="6">
        <f t="shared" si="0"/>
        <v>30</v>
      </c>
      <c r="K17" s="6">
        <v>150</v>
      </c>
      <c r="L17" s="21">
        <v>0</v>
      </c>
      <c r="M17">
        <f t="shared" si="1"/>
        <v>0</v>
      </c>
    </row>
    <row r="18" spans="1:13" ht="15.75" thickBot="1" x14ac:dyDescent="0.3">
      <c r="A18" s="16">
        <f t="shared" si="2"/>
        <v>13</v>
      </c>
      <c r="B18" s="2">
        <v>2</v>
      </c>
      <c r="C18" s="3" t="s">
        <v>68</v>
      </c>
      <c r="D18" s="3" t="s">
        <v>67</v>
      </c>
      <c r="E18" s="3" t="s">
        <v>69</v>
      </c>
      <c r="F18" s="3" t="s">
        <v>121</v>
      </c>
      <c r="G18" s="3" t="s">
        <v>65</v>
      </c>
      <c r="H18" s="3" t="s">
        <v>69</v>
      </c>
      <c r="I18" s="3" t="s">
        <v>66</v>
      </c>
      <c r="J18" s="6">
        <f t="shared" si="0"/>
        <v>60</v>
      </c>
      <c r="K18" s="6">
        <v>250</v>
      </c>
      <c r="L18" s="21"/>
      <c r="M18">
        <f t="shared" si="1"/>
        <v>0</v>
      </c>
    </row>
    <row r="19" spans="1:13" ht="15.75" thickBot="1" x14ac:dyDescent="0.3">
      <c r="A19" s="16">
        <f t="shared" si="2"/>
        <v>14</v>
      </c>
      <c r="B19" s="2">
        <v>6</v>
      </c>
      <c r="C19" s="3" t="s">
        <v>71</v>
      </c>
      <c r="D19" s="3" t="s">
        <v>70</v>
      </c>
      <c r="E19" s="3" t="s">
        <v>72</v>
      </c>
      <c r="F19" s="3" t="s">
        <v>122</v>
      </c>
      <c r="G19" s="3" t="s">
        <v>65</v>
      </c>
      <c r="H19" s="3" t="s">
        <v>72</v>
      </c>
      <c r="I19" s="3" t="s">
        <v>66</v>
      </c>
      <c r="J19" s="6">
        <f t="shared" si="0"/>
        <v>180</v>
      </c>
      <c r="K19" s="6"/>
      <c r="L19" s="21">
        <v>1000</v>
      </c>
      <c r="M19">
        <f t="shared" si="1"/>
        <v>1</v>
      </c>
    </row>
    <row r="20" spans="1:13" ht="15.75" thickBot="1" x14ac:dyDescent="0.3">
      <c r="A20" s="16">
        <f t="shared" si="2"/>
        <v>15</v>
      </c>
      <c r="B20" s="2">
        <v>1</v>
      </c>
      <c r="C20" s="3" t="s">
        <v>74</v>
      </c>
      <c r="D20" s="3" t="s">
        <v>73</v>
      </c>
      <c r="E20" s="3" t="s">
        <v>75</v>
      </c>
      <c r="F20" s="3" t="s">
        <v>123</v>
      </c>
      <c r="G20" s="3" t="s">
        <v>65</v>
      </c>
      <c r="H20" s="3" t="s">
        <v>75</v>
      </c>
      <c r="I20" s="3" t="s">
        <v>66</v>
      </c>
      <c r="J20" s="6">
        <f t="shared" si="0"/>
        <v>30</v>
      </c>
      <c r="K20" s="6">
        <v>200</v>
      </c>
      <c r="L20" s="21">
        <v>0</v>
      </c>
      <c r="M20">
        <f t="shared" si="1"/>
        <v>0</v>
      </c>
    </row>
    <row r="21" spans="1:13" ht="15.75" thickBot="1" x14ac:dyDescent="0.3">
      <c r="A21" s="16">
        <f t="shared" si="2"/>
        <v>16</v>
      </c>
      <c r="B21" s="2">
        <v>1</v>
      </c>
      <c r="C21" s="3" t="s">
        <v>77</v>
      </c>
      <c r="D21" s="3" t="s">
        <v>76</v>
      </c>
      <c r="E21" s="3" t="s">
        <v>78</v>
      </c>
      <c r="F21" s="3" t="s">
        <v>124</v>
      </c>
      <c r="G21" s="3" t="s">
        <v>65</v>
      </c>
      <c r="H21" s="3" t="s">
        <v>78</v>
      </c>
      <c r="I21" s="3" t="s">
        <v>66</v>
      </c>
      <c r="J21" s="6">
        <f t="shared" si="0"/>
        <v>30</v>
      </c>
      <c r="K21" s="6">
        <v>230</v>
      </c>
      <c r="L21" s="21">
        <v>0</v>
      </c>
      <c r="M21">
        <f t="shared" si="1"/>
        <v>0</v>
      </c>
    </row>
    <row r="22" spans="1:13" ht="15.75" thickBot="1" x14ac:dyDescent="0.3">
      <c r="A22" s="16">
        <f t="shared" si="2"/>
        <v>17</v>
      </c>
      <c r="B22" s="2">
        <v>1</v>
      </c>
      <c r="C22" s="3" t="s">
        <v>80</v>
      </c>
      <c r="D22" s="3" t="s">
        <v>79</v>
      </c>
      <c r="E22" s="3" t="s">
        <v>81</v>
      </c>
      <c r="F22" s="3" t="s">
        <v>125</v>
      </c>
      <c r="G22" s="3" t="s">
        <v>65</v>
      </c>
      <c r="H22" s="3" t="s">
        <v>81</v>
      </c>
      <c r="I22" s="3" t="s">
        <v>66</v>
      </c>
      <c r="J22" s="6">
        <f t="shared" si="0"/>
        <v>30</v>
      </c>
      <c r="K22" s="6"/>
      <c r="L22" s="21">
        <v>200</v>
      </c>
      <c r="M22">
        <f t="shared" si="1"/>
        <v>1</v>
      </c>
    </row>
    <row r="23" spans="1:13" ht="15.75" thickBot="1" x14ac:dyDescent="0.3">
      <c r="A23" s="16">
        <f t="shared" si="2"/>
        <v>18</v>
      </c>
      <c r="B23" s="2">
        <v>2</v>
      </c>
      <c r="C23" s="3" t="s">
        <v>83</v>
      </c>
      <c r="D23" s="3" t="s">
        <v>82</v>
      </c>
      <c r="E23" s="3" t="s">
        <v>84</v>
      </c>
      <c r="F23" s="3" t="s">
        <v>126</v>
      </c>
      <c r="G23" s="3" t="s">
        <v>65</v>
      </c>
      <c r="H23" s="3" t="s">
        <v>84</v>
      </c>
      <c r="I23" s="3" t="s">
        <v>66</v>
      </c>
      <c r="J23" s="6">
        <f t="shared" si="0"/>
        <v>60</v>
      </c>
      <c r="K23" s="6"/>
      <c r="L23" s="21">
        <v>200</v>
      </c>
      <c r="M23">
        <f t="shared" si="1"/>
        <v>1</v>
      </c>
    </row>
    <row r="24" spans="1:13" ht="15.75" thickBot="1" x14ac:dyDescent="0.3">
      <c r="A24" s="16">
        <f t="shared" si="2"/>
        <v>19</v>
      </c>
      <c r="B24" s="2">
        <v>1</v>
      </c>
      <c r="C24" s="3" t="s">
        <v>86</v>
      </c>
      <c r="D24" s="3" t="s">
        <v>85</v>
      </c>
      <c r="E24" s="3" t="s">
        <v>87</v>
      </c>
      <c r="F24" s="3" t="s">
        <v>127</v>
      </c>
      <c r="G24" s="3" t="s">
        <v>65</v>
      </c>
      <c r="H24" s="3" t="s">
        <v>87</v>
      </c>
      <c r="I24" s="3" t="s">
        <v>66</v>
      </c>
      <c r="J24" s="6">
        <f t="shared" si="0"/>
        <v>30</v>
      </c>
      <c r="K24" s="6"/>
      <c r="L24" s="21">
        <v>200</v>
      </c>
      <c r="M24">
        <f t="shared" si="1"/>
        <v>1</v>
      </c>
    </row>
    <row r="25" spans="1:13" ht="15.75" thickBot="1" x14ac:dyDescent="0.3">
      <c r="A25" s="16">
        <f t="shared" si="2"/>
        <v>20</v>
      </c>
      <c r="B25" s="2">
        <v>1</v>
      </c>
      <c r="C25" s="3" t="s">
        <v>89</v>
      </c>
      <c r="D25" s="3" t="s">
        <v>88</v>
      </c>
      <c r="E25" s="3" t="s">
        <v>90</v>
      </c>
      <c r="F25" s="3" t="s">
        <v>91</v>
      </c>
      <c r="G25" s="3" t="s">
        <v>92</v>
      </c>
      <c r="H25" s="3" t="s">
        <v>90</v>
      </c>
      <c r="I25" s="3" t="s">
        <v>66</v>
      </c>
      <c r="J25" s="6">
        <f t="shared" si="0"/>
        <v>30</v>
      </c>
      <c r="K25" s="6">
        <v>500</v>
      </c>
      <c r="L25" s="21"/>
      <c r="M25">
        <f t="shared" si="1"/>
        <v>0</v>
      </c>
    </row>
    <row r="26" spans="1:13" ht="15.75" thickBot="1" x14ac:dyDescent="0.3">
      <c r="A26" s="16">
        <f t="shared" si="2"/>
        <v>21</v>
      </c>
      <c r="B26" s="22">
        <v>2</v>
      </c>
      <c r="C26" s="23" t="s">
        <v>94</v>
      </c>
      <c r="D26" s="23" t="s">
        <v>93</v>
      </c>
      <c r="E26" s="23" t="s">
        <v>95</v>
      </c>
      <c r="F26" s="23" t="s">
        <v>128</v>
      </c>
      <c r="G26" s="23" t="s">
        <v>65</v>
      </c>
      <c r="H26" s="23" t="s">
        <v>95</v>
      </c>
      <c r="I26" s="23" t="s">
        <v>66</v>
      </c>
      <c r="J26" s="24">
        <f t="shared" si="0"/>
        <v>60</v>
      </c>
      <c r="K26" s="24"/>
      <c r="L26" s="25">
        <v>500</v>
      </c>
      <c r="M26">
        <f t="shared" si="1"/>
        <v>1</v>
      </c>
    </row>
    <row r="27" spans="1:13" ht="15.75" thickBot="1" x14ac:dyDescent="0.3">
      <c r="A27" s="16">
        <f t="shared" si="2"/>
        <v>22</v>
      </c>
      <c r="B27" s="12">
        <v>1</v>
      </c>
      <c r="C27" s="13" t="s">
        <v>97</v>
      </c>
      <c r="D27" s="13" t="s">
        <v>96</v>
      </c>
      <c r="E27" s="13" t="s">
        <v>96</v>
      </c>
      <c r="F27" s="13" t="s">
        <v>98</v>
      </c>
      <c r="G27" s="13" t="s">
        <v>99</v>
      </c>
      <c r="H27" s="13" t="s">
        <v>96</v>
      </c>
      <c r="I27" s="13" t="s">
        <v>21</v>
      </c>
      <c r="J27" s="14">
        <f t="shared" si="0"/>
        <v>30</v>
      </c>
      <c r="K27" s="14">
        <v>70</v>
      </c>
      <c r="L27" s="15"/>
      <c r="M27">
        <f t="shared" si="1"/>
        <v>0</v>
      </c>
    </row>
    <row r="28" spans="1:13" ht="15.75" thickBot="1" x14ac:dyDescent="0.3">
      <c r="A28" s="16">
        <f t="shared" si="2"/>
        <v>23</v>
      </c>
      <c r="B28" s="17">
        <v>1</v>
      </c>
      <c r="C28" s="18" t="s">
        <v>110</v>
      </c>
      <c r="D28" s="18" t="s">
        <v>109</v>
      </c>
      <c r="E28" s="18" t="s">
        <v>109</v>
      </c>
      <c r="F28" s="18" t="s">
        <v>111</v>
      </c>
      <c r="G28" s="18" t="s">
        <v>112</v>
      </c>
      <c r="H28" s="18" t="s">
        <v>109</v>
      </c>
      <c r="I28" s="18" t="s">
        <v>21</v>
      </c>
      <c r="J28" s="19">
        <f t="shared" si="0"/>
        <v>30</v>
      </c>
      <c r="K28" s="19">
        <v>33</v>
      </c>
      <c r="L28" s="20"/>
      <c r="M28">
        <f t="shared" si="1"/>
        <v>0</v>
      </c>
    </row>
    <row r="29" spans="1:13" ht="15.75" thickBot="1" x14ac:dyDescent="0.3">
      <c r="A29" s="16">
        <f t="shared" si="2"/>
        <v>24</v>
      </c>
      <c r="B29" s="2">
        <v>2</v>
      </c>
      <c r="C29" s="3" t="s">
        <v>114</v>
      </c>
      <c r="D29" s="3" t="s">
        <v>113</v>
      </c>
      <c r="E29" s="3" t="s">
        <v>113</v>
      </c>
      <c r="F29" s="3" t="s">
        <v>115</v>
      </c>
      <c r="G29" s="3" t="s">
        <v>116</v>
      </c>
      <c r="H29" s="3" t="s">
        <v>113</v>
      </c>
      <c r="I29" s="3" t="s">
        <v>21</v>
      </c>
      <c r="J29" s="6">
        <f t="shared" si="0"/>
        <v>60</v>
      </c>
      <c r="K29" s="6"/>
      <c r="L29" s="21">
        <v>60</v>
      </c>
      <c r="M29">
        <f t="shared" si="1"/>
        <v>1</v>
      </c>
    </row>
    <row r="30" spans="1:13" ht="15.75" thickBot="1" x14ac:dyDescent="0.3">
      <c r="A30" s="16">
        <f t="shared" si="2"/>
        <v>25</v>
      </c>
      <c r="B30" s="22">
        <v>2</v>
      </c>
      <c r="C30" s="23" t="s">
        <v>118</v>
      </c>
      <c r="D30" s="23" t="s">
        <v>117</v>
      </c>
      <c r="E30" s="23" t="s">
        <v>117</v>
      </c>
      <c r="F30" s="23" t="s">
        <v>119</v>
      </c>
      <c r="G30" s="23" t="s">
        <v>112</v>
      </c>
      <c r="H30" s="23" t="s">
        <v>117</v>
      </c>
      <c r="I30" s="23" t="s">
        <v>21</v>
      </c>
      <c r="J30" s="24">
        <f t="shared" si="0"/>
        <v>60</v>
      </c>
      <c r="K30" s="24">
        <v>2</v>
      </c>
      <c r="L30" s="25">
        <v>60</v>
      </c>
      <c r="M30">
        <f t="shared" si="1"/>
        <v>1</v>
      </c>
    </row>
    <row r="31" spans="1:13" x14ac:dyDescent="0.25">
      <c r="A31" s="4"/>
      <c r="B31" s="4"/>
      <c r="C31" s="5"/>
      <c r="D31" s="5"/>
      <c r="E31" s="5"/>
      <c r="F31" s="5"/>
      <c r="G31" s="5"/>
      <c r="H31" s="5"/>
      <c r="I31" s="5"/>
      <c r="M31">
        <f>SUM(M6:M30)</f>
        <v>13</v>
      </c>
    </row>
    <row r="32" spans="1:13" x14ac:dyDescent="0.25">
      <c r="A32" s="4" t="s">
        <v>133</v>
      </c>
      <c r="B32" s="4"/>
      <c r="C32" s="5"/>
      <c r="D32" s="5"/>
      <c r="E32" s="5"/>
      <c r="F32" s="5"/>
      <c r="G32" s="5"/>
      <c r="H32" s="5"/>
      <c r="I32" s="5"/>
    </row>
    <row r="33" spans="1:12" x14ac:dyDescent="0.25">
      <c r="A33" s="4">
        <v>1</v>
      </c>
      <c r="B33" s="4" t="s">
        <v>138</v>
      </c>
      <c r="C33" s="5"/>
      <c r="D33" s="5"/>
      <c r="E33" s="5"/>
      <c r="F33" s="5"/>
      <c r="G33" s="5"/>
      <c r="H33" s="5"/>
      <c r="I33" s="5"/>
    </row>
    <row r="34" spans="1:12" x14ac:dyDescent="0.25">
      <c r="A34" s="4">
        <v>2</v>
      </c>
      <c r="B34" s="4" t="s">
        <v>134</v>
      </c>
      <c r="C34" s="5"/>
      <c r="D34" s="5"/>
      <c r="E34" s="5"/>
      <c r="F34" s="5"/>
      <c r="G34" s="5"/>
      <c r="H34" s="5"/>
      <c r="I34" s="5"/>
    </row>
    <row r="35" spans="1:12" x14ac:dyDescent="0.25">
      <c r="A35" s="4"/>
      <c r="B35" s="4"/>
      <c r="C35" s="5"/>
      <c r="D35" s="5"/>
      <c r="E35" s="5"/>
      <c r="F35" s="5"/>
      <c r="G35" s="5"/>
      <c r="H35" s="5"/>
      <c r="I35" s="5"/>
    </row>
    <row r="36" spans="1:12" x14ac:dyDescent="0.25">
      <c r="A36" t="s">
        <v>135</v>
      </c>
      <c r="B36" s="4"/>
      <c r="C36" s="5"/>
      <c r="D36" s="5"/>
      <c r="E36" s="5"/>
      <c r="F36" s="5"/>
      <c r="G36" s="5"/>
      <c r="H36" s="5"/>
      <c r="I36" s="5"/>
    </row>
    <row r="37" spans="1:12" x14ac:dyDescent="0.25">
      <c r="B37" s="4"/>
      <c r="C37" s="5"/>
      <c r="D37" s="5"/>
      <c r="E37" s="5"/>
      <c r="F37" s="5"/>
      <c r="G37" s="5"/>
      <c r="H37" s="5"/>
      <c r="I37" s="5"/>
    </row>
    <row r="38" spans="1:12" x14ac:dyDescent="0.25">
      <c r="A38" s="7" t="s">
        <v>130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2">
        <v>3</v>
      </c>
      <c r="B39" s="2">
        <v>1</v>
      </c>
      <c r="C39" s="3" t="s">
        <v>23</v>
      </c>
      <c r="D39" s="3" t="s">
        <v>22</v>
      </c>
      <c r="E39" s="3" t="s">
        <v>22</v>
      </c>
      <c r="F39" s="3" t="s">
        <v>24</v>
      </c>
      <c r="G39" s="3" t="s">
        <v>25</v>
      </c>
      <c r="H39" s="3" t="s">
        <v>22</v>
      </c>
      <c r="I39" s="3" t="s">
        <v>21</v>
      </c>
      <c r="J39" s="6"/>
      <c r="K39" s="6"/>
      <c r="L39" s="6"/>
    </row>
    <row r="40" spans="1:12" x14ac:dyDescent="0.25">
      <c r="A40" s="2">
        <v>8</v>
      </c>
      <c r="B40" s="2">
        <v>2</v>
      </c>
      <c r="C40" s="3" t="s">
        <v>41</v>
      </c>
      <c r="D40" s="3" t="s">
        <v>40</v>
      </c>
      <c r="E40" s="3" t="s">
        <v>40</v>
      </c>
      <c r="F40" s="3" t="s">
        <v>40</v>
      </c>
      <c r="G40" s="3" t="s">
        <v>40</v>
      </c>
      <c r="H40" s="3" t="s">
        <v>21</v>
      </c>
      <c r="I40" s="3" t="s">
        <v>21</v>
      </c>
      <c r="J40" s="6"/>
      <c r="K40" s="6"/>
      <c r="L40" s="6"/>
    </row>
    <row r="41" spans="1:12" x14ac:dyDescent="0.25">
      <c r="A41" s="2">
        <v>25</v>
      </c>
      <c r="B41" s="2">
        <v>1</v>
      </c>
      <c r="C41" s="3" t="s">
        <v>101</v>
      </c>
      <c r="D41" s="3" t="s">
        <v>100</v>
      </c>
      <c r="E41" s="3" t="s">
        <v>102</v>
      </c>
      <c r="F41" s="3" t="s">
        <v>103</v>
      </c>
      <c r="G41" s="3" t="s">
        <v>104</v>
      </c>
      <c r="H41" s="3" t="s">
        <v>102</v>
      </c>
      <c r="I41" s="3" t="s">
        <v>21</v>
      </c>
      <c r="J41" s="6"/>
      <c r="K41" s="6"/>
      <c r="L41" s="6"/>
    </row>
    <row r="42" spans="1:12" x14ac:dyDescent="0.25">
      <c r="A42" s="2">
        <v>26</v>
      </c>
      <c r="B42" s="2">
        <v>1</v>
      </c>
      <c r="C42" s="3" t="s">
        <v>106</v>
      </c>
      <c r="D42" s="3" t="s">
        <v>105</v>
      </c>
      <c r="E42" s="3" t="s">
        <v>107</v>
      </c>
      <c r="F42" s="3" t="s">
        <v>108</v>
      </c>
      <c r="G42" s="3" t="s">
        <v>104</v>
      </c>
      <c r="H42" s="3" t="s">
        <v>107</v>
      </c>
      <c r="I42" s="3" t="s">
        <v>21</v>
      </c>
      <c r="J42" s="6"/>
      <c r="K42" s="6"/>
      <c r="L42" s="6"/>
    </row>
  </sheetData>
  <pageMargins left="0.7" right="0.7" top="0.75" bottom="0.75" header="0.3" footer="0.3"/>
  <pageSetup paperSize="17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Klimov</cp:lastModifiedBy>
  <cp:lastPrinted>2015-07-31T18:04:19Z</cp:lastPrinted>
  <dcterms:created xsi:type="dcterms:W3CDTF">2015-07-01T00:15:59Z</dcterms:created>
  <dcterms:modified xsi:type="dcterms:W3CDTF">2015-08-01T00:35:01Z</dcterms:modified>
</cp:coreProperties>
</file>