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395" windowHeight="14625"/>
  </bookViews>
  <sheets>
    <sheet name="Sheet1" sheetId="1" r:id="rId1"/>
  </sheets>
  <definedNames>
    <definedName name="_xlnm.Print_Area" localSheetId="0">Sheet1!$A$1:$M$43</definedName>
  </definedNames>
  <calcPr calcId="145621"/>
</workbook>
</file>

<file path=xl/calcChain.xml><?xml version="1.0" encoding="utf-8"?>
<calcChain xmlns="http://schemas.openxmlformats.org/spreadsheetml/2006/main">
  <c r="P31" i="1" l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N30" i="1" l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31" i="1" l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7" i="1"/>
  <c r="O31" i="1" l="1"/>
  <c r="J25" i="1"/>
  <c r="J30" i="1"/>
  <c r="J29" i="1"/>
  <c r="J28" i="1"/>
  <c r="J27" i="1"/>
  <c r="J26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<sst xmlns="http://schemas.openxmlformats.org/spreadsheetml/2006/main" count="229" uniqueCount="144">
  <si>
    <t>Capture CIS Standard Bill Of Materials - Standard Report</t>
  </si>
  <si>
    <t>Report Created on Tuesday Jun 30 17:15:59 2015</t>
  </si>
  <si>
    <t>Title = Battery Status Board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</si>
  <si>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</si>
  <si>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</si>
  <si>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</si>
  <si>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</si>
  <si>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</si>
  <si>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</si>
  <si>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</si>
  <si>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</si>
  <si>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</si>
  <si>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2.2uF</t>
  </si>
  <si>
    <t>GRM31CR71H225KA88L</t>
  </si>
  <si>
    <t>CAP CER 2.2UF 50V X7R 1206</t>
  </si>
  <si>
    <t>Murata Electronics North America</t>
  </si>
  <si>
    <t>±10%</t>
  </si>
  <si>
    <t>SBRT15U50SP5-13</t>
  </si>
  <si>
    <t>D1</t>
  </si>
  <si>
    <t>DIODE TRENCH SBR 15A 50V PWRDI5</t>
  </si>
  <si>
    <t>Diodes Incorporated</t>
  </si>
  <si>
    <t/>
  </si>
  <si>
    <t>60S1-TP</t>
  </si>
  <si>
    <t>D2</t>
  </si>
  <si>
    <t>DIODE GEN PURP 100V 6A DO201AD</t>
  </si>
  <si>
    <t>Micro Commercial Co</t>
  </si>
  <si>
    <t>LTST-C150GKT</t>
  </si>
  <si>
    <t>D3</t>
  </si>
  <si>
    <t>LED GREEN CLEAR 1206 SMD</t>
  </si>
  <si>
    <t>Lite-On Inc</t>
  </si>
  <si>
    <t>LTST-C150AKT</t>
  </si>
  <si>
    <t>D4</t>
  </si>
  <si>
    <t>LED AMBER CLEAR 1206 SMD</t>
  </si>
  <si>
    <t>BAT43W-TP</t>
  </si>
  <si>
    <t>D5 D6</t>
  </si>
  <si>
    <t>DIODE SCHOTTKY 30V 0.2A SOD123</t>
  </si>
  <si>
    <t>SMBJ28A-13-F</t>
  </si>
  <si>
    <t>D7 D8</t>
  </si>
  <si>
    <t>TVS UNIDIRECT 600W 28V SMB</t>
  </si>
  <si>
    <t>Diodes Inc</t>
  </si>
  <si>
    <t>MnHole/0.23"</t>
  </si>
  <si>
    <t>J1 J6</t>
  </si>
  <si>
    <t>43160-2102</t>
  </si>
  <si>
    <t>J2 J5</t>
  </si>
  <si>
    <t>CONN HEADER 2POS 7.5MM VERT TIN</t>
  </si>
  <si>
    <t>Molex Connector Corporation</t>
  </si>
  <si>
    <t>70543-0003</t>
  </si>
  <si>
    <t>J3 J4</t>
  </si>
  <si>
    <t>CONN HEADER 4POS .100 VERT GOLD</t>
  </si>
  <si>
    <t>Molex Inc</t>
  </si>
  <si>
    <t>BSS84-7-F</t>
  </si>
  <si>
    <t>Q1 Q2</t>
  </si>
  <si>
    <t>MOSFET P-CH 50V 130MA SOT23-3</t>
  </si>
  <si>
    <t>DMC6040SSD-13</t>
  </si>
  <si>
    <t>Q3</t>
  </si>
  <si>
    <t>MOSFET N/P-CH 60V 5.1A/3.1A SO-8</t>
  </si>
  <si>
    <t>47</t>
  </si>
  <si>
    <t>R1 R2</t>
  </si>
  <si>
    <t>SQP500JB-47R</t>
  </si>
  <si>
    <t>RES 47 OHM 5W 5% AXIAL</t>
  </si>
  <si>
    <t>Yageo</t>
  </si>
  <si>
    <t>5%</t>
  </si>
  <si>
    <t>100</t>
  </si>
  <si>
    <t>R3</t>
  </si>
  <si>
    <t>CRCW0805100RFKEA</t>
  </si>
  <si>
    <t>Vishay</t>
  </si>
  <si>
    <t>1%</t>
  </si>
  <si>
    <t>49.9K</t>
  </si>
  <si>
    <t>R4 R10</t>
  </si>
  <si>
    <t>CRCW060349K9FKEA</t>
  </si>
  <si>
    <t>10.0K</t>
  </si>
  <si>
    <t>R5 R6 R7 R9 R11 R12</t>
  </si>
  <si>
    <t>CRCW060310K0FKEA</t>
  </si>
  <si>
    <t>1.00M</t>
  </si>
  <si>
    <t>R8</t>
  </si>
  <si>
    <t>CRCW06031M00FKEA</t>
  </si>
  <si>
    <t>499.0K</t>
  </si>
  <si>
    <t>R13</t>
  </si>
  <si>
    <t>CRCW0603499KFKEA</t>
  </si>
  <si>
    <t>442.0K</t>
  </si>
  <si>
    <t>R14</t>
  </si>
  <si>
    <t>CRCW0603442KFKEA</t>
  </si>
  <si>
    <t>2.49M</t>
  </si>
  <si>
    <t>R15 R17</t>
  </si>
  <si>
    <t>CRCW06032M49FKEA</t>
  </si>
  <si>
    <t>681.0K</t>
  </si>
  <si>
    <t>R16</t>
  </si>
  <si>
    <t>CRCW0603681KFKEA</t>
  </si>
  <si>
    <t>100.0K</t>
  </si>
  <si>
    <t>R18</t>
  </si>
  <si>
    <t>CRCW0603100KFKEA</t>
  </si>
  <si>
    <t>RES 100K OHM 1/10W 1% 0603 SMD</t>
  </si>
  <si>
    <t>Vishay/Dale</t>
  </si>
  <si>
    <t>150</t>
  </si>
  <si>
    <t>R19 R20</t>
  </si>
  <si>
    <t>CRCW0603150RFKEA</t>
  </si>
  <si>
    <t>EVQ-PE604T</t>
  </si>
  <si>
    <t>SW1</t>
  </si>
  <si>
    <t>SWITCH TACTILE SPST-NO 0.05A 12V</t>
  </si>
  <si>
    <t>Panasonic Electronic Components</t>
  </si>
  <si>
    <t>RED</t>
  </si>
  <si>
    <t>TP1</t>
  </si>
  <si>
    <t>5000</t>
  </si>
  <si>
    <t>TEST POINT PC MINI .040"D RED</t>
  </si>
  <si>
    <t>Keystone Electronics</t>
  </si>
  <si>
    <t>BLACK</t>
  </si>
  <si>
    <t>TP2</t>
  </si>
  <si>
    <t>5001</t>
  </si>
  <si>
    <t>TEST POINT PC MINI .040"D BLACK</t>
  </si>
  <si>
    <t>LT3010EMS8E-5#PBF</t>
  </si>
  <si>
    <t>U1</t>
  </si>
  <si>
    <t>IC REG LDO 5V 50MA 8MSOP</t>
  </si>
  <si>
    <t>Linear Technology</t>
  </si>
  <si>
    <t>H11F1SM</t>
  </si>
  <si>
    <t>U2 U3</t>
  </si>
  <si>
    <t>OPTOISOLTR 7.5KV PHOTO FET 6-SMD</t>
  </si>
  <si>
    <t>Fairchild Semiconductor</t>
  </si>
  <si>
    <t>LT1716CS5#TRMPBF</t>
  </si>
  <si>
    <t>U4 U5</t>
  </si>
  <si>
    <t>IC COMP OTT R-R 44V TSOT-23-5</t>
  </si>
  <si>
    <t>RES SMD 100 OHM 1% 1/8W 0805</t>
  </si>
  <si>
    <t>RES SMD 49.9K OHM 1% 1/10W 0603</t>
  </si>
  <si>
    <t>RES SMD 10K OHM 1% 1/10W 0603</t>
  </si>
  <si>
    <t>RES SMD 1M OHM 1% 1/10W 0603</t>
  </si>
  <si>
    <t>RES SMD 499K OHM 1% 1/10W 0603</t>
  </si>
  <si>
    <t>RES SMD 442K OHM 1% 1/10W 0603</t>
  </si>
  <si>
    <t>RES SMD 2.49M OHM 1% 1/10W 0603</t>
  </si>
  <si>
    <t>RES SMD 681K OHM 1% 1/10W 0603</t>
  </si>
  <si>
    <t>RES SMD 150 OHM 1% 1/4W 0603</t>
  </si>
  <si>
    <t>Ignore, do not install</t>
  </si>
  <si>
    <t>need for 30 boards</t>
  </si>
  <si>
    <t xml:space="preserve">Notes: </t>
  </si>
  <si>
    <t>Revision B (07/31/2015): C2 (2.2uF/50V/1202) removed; production notes added</t>
  </si>
  <si>
    <t>C1 C3</t>
  </si>
  <si>
    <t>Bottom thru-hole pins 0.1" (2.5 mm) MAX</t>
  </si>
  <si>
    <t xml:space="preserve">stock 5/2018 </t>
  </si>
  <si>
    <t>Stock count</t>
  </si>
  <si>
    <t xml:space="preserve">Raise R1, R2  0.2" (5 mm) off the board. Use standard silicone compound for mounting. </t>
  </si>
  <si>
    <t>Revision C (05/15/2018): R1, R2 mounting changed to silicone compound</t>
  </si>
  <si>
    <t>order digikey 5/15/2018</t>
  </si>
  <si>
    <t>Order Mouser 5/16/2018</t>
  </si>
  <si>
    <t>Order 1 count</t>
  </si>
  <si>
    <t>Order 2 count</t>
  </si>
  <si>
    <t>Doc = 11021167-BSB1  RevC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</si>
</sst>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49" fontId="0" fillId="0" borderId="1" xfId="0" applyNumberFormat="1" applyBorder="1"/>
    <xf numFmtId="1" fontId="0" fillId="0" borderId="0" xfId="0" applyNumberFormat="1" applyBorder="1"/>
    <xf numFmtId="49" fontId="0" fillId="0" borderId="0" xfId="0" applyNumberFormat="1" applyBorder="1"/>
    <xf numFmtId="0" fontId="0" fillId="0" borderId="1" xfId="0" applyBorder="1"/>
    <xf numFmtId="0" fontId="0" fillId="2" borderId="0" xfId="0" applyFill="1"/>
    <xf numFmtId="1" fontId="1" fillId="0" borderId="2" xfId="0" applyNumberFormat="1" applyFont="1" applyBorder="1"/>
    <xf numFmtId="1" fontId="1" fillId="0" borderId="2" xfId="0" applyNumberFormat="1" applyFont="1" applyFill="1" applyBorder="1" applyAlignment="1">
      <alignment wrapText="1"/>
    </xf>
    <xf numFmtId="1" fontId="0" fillId="0" borderId="3" xfId="0" applyNumberFormat="1" applyBorder="1"/>
    <xf numFmtId="1" fontId="0" fillId="0" borderId="4" xfId="0" applyNumberFormat="1" applyBorder="1"/>
    <xf numFmtId="49" fontId="0" fillId="0" borderId="4" xfId="0" applyNumberFormat="1" applyBorder="1"/>
    <xf numFmtId="0" fontId="0" fillId="0" borderId="4" xfId="0" applyBorder="1"/>
    <xf numFmtId="1" fontId="0" fillId="0" borderId="5" xfId="0" applyNumberFormat="1" applyBorder="1"/>
    <xf numFmtId="1" fontId="0" fillId="0" borderId="6" xfId="0" applyNumberFormat="1" applyBorder="1"/>
    <xf numFmtId="49" fontId="0" fillId="0" borderId="6" xfId="0" applyNumberFormat="1" applyBorder="1"/>
    <xf numFmtId="0" fontId="0" fillId="0" borderId="6" xfId="0" applyBorder="1"/>
    <xf numFmtId="1" fontId="0" fillId="0" borderId="7" xfId="0" applyNumberFormat="1" applyBorder="1"/>
    <xf numFmtId="49" fontId="0" fillId="0" borderId="7" xfId="0" applyNumberFormat="1" applyBorder="1"/>
    <xf numFmtId="0" fontId="0" fillId="0" borderId="7" xfId="0" applyBorder="1"/>
    <xf numFmtId="0" fontId="0" fillId="0" borderId="0" xfId="0" applyBorder="1"/>
    <xf numFmtId="1" fontId="1" fillId="0" borderId="1" xfId="0" applyNumberFormat="1" applyFont="1" applyFill="1" applyBorder="1" applyAlignment="1">
      <alignment wrapText="1"/>
    </xf>
    <xf numFmtId="0" fontId="0" fillId="0" borderId="1" xfId="0" applyFill="1" applyBorder="1"/>
    <xf numFmtId="0" fontId="0" fillId="0" borderId="6" xfId="0" applyFill="1" applyBorder="1"/>
    <xf numFmtId="0" fontId="0" fillId="0" borderId="7" xfId="0" applyFill="1" applyBorder="1"/>
    <xf numFmtId="0" fontId="0" fillId="4" borderId="6" xfId="0" applyFill="1" applyBorder="1"/>
    <xf numFmtId="0" fontId="0" fillId="4" borderId="1" xfId="0" applyFill="1" applyBorder="1"/>
    <xf numFmtId="0" fontId="0" fillId="4" borderId="7" xfId="0" applyFill="1" applyBorder="1"/>
    <xf numFmtId="0" fontId="0" fillId="4" borderId="4" xfId="0" applyFill="1" applyBorder="1"/>
    <xf numFmtId="0" fontId="0" fillId="0" borderId="8" xfId="0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workbookViewId="0">
      <selection activeCell="D4" sqref="D4"/>
    </sheetView>
  </sheetViews>
  <sheetFormatPr defaultRowHeight="15" x14ac:dyDescent="0.25"/>
  <cols>
    <col min="1" max="1" width="6.5703125" customWidth="1"/>
    <col min="2" max="2" width="8.7109375" customWidth="1"/>
    <col min="3" max="3" width="18.28515625" bestFit="1" customWidth="1"/>
    <col min="4" max="4" width="20" customWidth="1"/>
    <col min="5" max="5" width="21.42578125" bestFit="1" customWidth="1"/>
    <col min="6" max="6" width="34.5703125" bestFit="1" customWidth="1"/>
    <col min="7" max="7" width="31.42578125" bestFit="1" customWidth="1"/>
    <col min="8" max="8" width="21.42578125" bestFit="1" customWidth="1"/>
    <col min="9" max="9" width="9.7109375" bestFit="1" customWidth="1"/>
    <col min="10" max="10" width="9.42578125" customWidth="1"/>
    <col min="11" max="11" width="7.28515625" customWidth="1"/>
    <col min="12" max="12" width="10.140625" customWidth="1"/>
    <col min="13" max="13" width="9.85546875" customWidth="1"/>
    <col min="14" max="14" width="8.85546875" customWidth="1"/>
  </cols>
  <sheetData>
    <row r="1" spans="1:16" x14ac:dyDescent="0.25">
      <c r="A1" s="1" t="s">
        <v>0</v>
      </c>
    </row>
    <row r="2" spans="1:16" x14ac:dyDescent="0.25">
      <c r="A2" s="1" t="s">
        <v>1</v>
      </c>
    </row>
    <row r="3" spans="1:16" x14ac:dyDescent="0.25">
      <c r="A3" s="1" t="s">
        <v>2</v>
      </c>
    </row>
    <row r="4" spans="1:16" x14ac:dyDescent="0.25">
      <c r="A4" s="1" t="s">
        <v>143</v>
      </c>
    </row>
    <row r="5" spans="1:16" ht="45.75" thickBot="1" x14ac:dyDescent="0.3">
      <c r="A5" s="8" t="s">
        <v>3</v>
      </c>
      <c r="B5" s="8" t="s">
        <v>4</v>
      </c>
      <c r="C5" s="8" t="s">
        <v>6</v>
      </c>
      <c r="D5" s="8" t="s">
        <v>5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9" t="s">
        <v>130</v>
      </c>
      <c r="K5" s="9" t="s">
        <v>135</v>
      </c>
      <c r="L5" s="22" t="s">
        <v>139</v>
      </c>
      <c r="M5" s="22" t="s">
        <v>140</v>
      </c>
      <c r="N5" s="22" t="s">
        <v>136</v>
      </c>
      <c r="O5" s="22" t="s">
        <v>141</v>
      </c>
      <c r="P5" s="22" t="s">
        <v>142</v>
      </c>
    </row>
    <row r="6" spans="1:16" ht="15.75" thickBot="1" x14ac:dyDescent="0.3">
      <c r="A6" s="10">
        <v>1</v>
      </c>
      <c r="B6" s="11">
        <v>2</v>
      </c>
      <c r="C6" s="12" t="s">
        <v>133</v>
      </c>
      <c r="D6" s="12" t="s">
        <v>12</v>
      </c>
      <c r="E6" s="12" t="s">
        <v>13</v>
      </c>
      <c r="F6" s="12" t="s">
        <v>14</v>
      </c>
      <c r="G6" s="12" t="s">
        <v>15</v>
      </c>
      <c r="H6" s="12" t="s">
        <v>13</v>
      </c>
      <c r="I6" s="12" t="s">
        <v>16</v>
      </c>
      <c r="J6" s="13">
        <f>B6*30</f>
        <v>60</v>
      </c>
      <c r="K6" s="29">
        <v>1000</v>
      </c>
      <c r="L6" s="6"/>
      <c r="M6" s="6"/>
      <c r="N6" s="6">
        <f>SIGN(K6)</f>
        <v>1</v>
      </c>
      <c r="O6" s="6">
        <f>SIGN(L6)</f>
        <v>0</v>
      </c>
      <c r="P6" s="6">
        <f>SIGN(M6)</f>
        <v>0</v>
      </c>
    </row>
    <row r="7" spans="1:16" ht="15.75" thickBot="1" x14ac:dyDescent="0.3">
      <c r="A7" s="14">
        <f>A6+1</f>
        <v>2</v>
      </c>
      <c r="B7" s="15">
        <v>1</v>
      </c>
      <c r="C7" s="16" t="s">
        <v>18</v>
      </c>
      <c r="D7" s="16" t="s">
        <v>17</v>
      </c>
      <c r="E7" s="16" t="s">
        <v>17</v>
      </c>
      <c r="F7" s="16" t="s">
        <v>19</v>
      </c>
      <c r="G7" s="16" t="s">
        <v>20</v>
      </c>
      <c r="H7" s="16" t="s">
        <v>17</v>
      </c>
      <c r="I7" s="16" t="s">
        <v>21</v>
      </c>
      <c r="J7" s="17">
        <f t="shared" ref="J7:J30" si="0">B7*30</f>
        <v>30</v>
      </c>
      <c r="K7" s="26">
        <v>460</v>
      </c>
      <c r="L7" s="6"/>
      <c r="M7" s="6"/>
      <c r="N7" s="6">
        <f t="shared" ref="N7:N30" si="1">SIGN(K7)</f>
        <v>1</v>
      </c>
      <c r="O7" s="6">
        <f t="shared" ref="O7:O30" si="2">SIGN(L7)</f>
        <v>0</v>
      </c>
      <c r="P7" s="6">
        <f t="shared" ref="P7:P30" si="3">SIGN(M7)</f>
        <v>0</v>
      </c>
    </row>
    <row r="8" spans="1:16" ht="15.75" thickBot="1" x14ac:dyDescent="0.3">
      <c r="A8" s="14">
        <f t="shared" ref="A8:A30" si="4">A7+1</f>
        <v>3</v>
      </c>
      <c r="B8" s="2">
        <v>1</v>
      </c>
      <c r="C8" s="3" t="s">
        <v>27</v>
      </c>
      <c r="D8" s="3" t="s">
        <v>26</v>
      </c>
      <c r="E8" s="3" t="s">
        <v>26</v>
      </c>
      <c r="F8" s="3" t="s">
        <v>28</v>
      </c>
      <c r="G8" s="3" t="s">
        <v>29</v>
      </c>
      <c r="H8" s="3" t="s">
        <v>26</v>
      </c>
      <c r="I8" s="3" t="s">
        <v>21</v>
      </c>
      <c r="J8" s="6">
        <f t="shared" si="0"/>
        <v>30</v>
      </c>
      <c r="K8" s="27">
        <v>80</v>
      </c>
      <c r="L8" s="6"/>
      <c r="M8" s="6"/>
      <c r="N8" s="6">
        <f t="shared" si="1"/>
        <v>1</v>
      </c>
      <c r="O8" s="6">
        <f t="shared" si="2"/>
        <v>0</v>
      </c>
      <c r="P8" s="6">
        <f t="shared" si="3"/>
        <v>0</v>
      </c>
    </row>
    <row r="9" spans="1:16" ht="15.75" thickBot="1" x14ac:dyDescent="0.3">
      <c r="A9" s="14">
        <f t="shared" si="4"/>
        <v>4</v>
      </c>
      <c r="B9" s="2">
        <v>1</v>
      </c>
      <c r="C9" s="3" t="s">
        <v>31</v>
      </c>
      <c r="D9" s="3" t="s">
        <v>30</v>
      </c>
      <c r="E9" s="3" t="s">
        <v>30</v>
      </c>
      <c r="F9" s="3" t="s">
        <v>32</v>
      </c>
      <c r="G9" s="3" t="s">
        <v>29</v>
      </c>
      <c r="H9" s="3" t="s">
        <v>30</v>
      </c>
      <c r="I9" s="3" t="s">
        <v>21</v>
      </c>
      <c r="J9" s="6">
        <f t="shared" si="0"/>
        <v>30</v>
      </c>
      <c r="K9" s="27">
        <v>2500</v>
      </c>
      <c r="L9" s="6"/>
      <c r="M9" s="6"/>
      <c r="N9" s="6">
        <f t="shared" si="1"/>
        <v>1</v>
      </c>
      <c r="O9" s="6">
        <f t="shared" si="2"/>
        <v>0</v>
      </c>
      <c r="P9" s="6">
        <f t="shared" si="3"/>
        <v>0</v>
      </c>
    </row>
    <row r="10" spans="1:16" ht="15.75" thickBot="1" x14ac:dyDescent="0.3">
      <c r="A10" s="14">
        <f t="shared" si="4"/>
        <v>5</v>
      </c>
      <c r="B10" s="2">
        <v>2</v>
      </c>
      <c r="C10" s="3" t="s">
        <v>34</v>
      </c>
      <c r="D10" s="3" t="s">
        <v>33</v>
      </c>
      <c r="E10" s="3" t="s">
        <v>33</v>
      </c>
      <c r="F10" s="3" t="s">
        <v>35</v>
      </c>
      <c r="G10" s="3" t="s">
        <v>25</v>
      </c>
      <c r="H10" s="3" t="s">
        <v>33</v>
      </c>
      <c r="I10" s="3" t="s">
        <v>21</v>
      </c>
      <c r="J10" s="6">
        <f t="shared" si="0"/>
        <v>60</v>
      </c>
      <c r="K10" s="23"/>
      <c r="L10" s="31">
        <v>1000</v>
      </c>
      <c r="M10" s="23"/>
      <c r="N10" s="6">
        <f t="shared" si="1"/>
        <v>0</v>
      </c>
      <c r="O10" s="6">
        <f t="shared" si="2"/>
        <v>1</v>
      </c>
      <c r="P10" s="6">
        <f t="shared" si="3"/>
        <v>0</v>
      </c>
    </row>
    <row r="11" spans="1:16" ht="15.75" thickBot="1" x14ac:dyDescent="0.3">
      <c r="A11" s="14">
        <f t="shared" si="4"/>
        <v>6</v>
      </c>
      <c r="B11" s="18">
        <v>2</v>
      </c>
      <c r="C11" s="19" t="s">
        <v>37</v>
      </c>
      <c r="D11" s="19" t="s">
        <v>36</v>
      </c>
      <c r="E11" s="19" t="s">
        <v>36</v>
      </c>
      <c r="F11" s="19" t="s">
        <v>38</v>
      </c>
      <c r="G11" s="19" t="s">
        <v>39</v>
      </c>
      <c r="H11" s="19" t="s">
        <v>36</v>
      </c>
      <c r="I11" s="19" t="s">
        <v>21</v>
      </c>
      <c r="J11" s="20">
        <f t="shared" si="0"/>
        <v>60</v>
      </c>
      <c r="K11" s="25"/>
      <c r="L11" s="23"/>
      <c r="M11" s="31">
        <v>1000</v>
      </c>
      <c r="N11" s="6">
        <f t="shared" si="1"/>
        <v>0</v>
      </c>
      <c r="O11" s="6">
        <f t="shared" si="2"/>
        <v>0</v>
      </c>
      <c r="P11" s="6">
        <f t="shared" si="3"/>
        <v>1</v>
      </c>
    </row>
    <row r="12" spans="1:16" ht="15.75" thickBot="1" x14ac:dyDescent="0.3">
      <c r="A12" s="14">
        <f t="shared" si="4"/>
        <v>7</v>
      </c>
      <c r="B12" s="15">
        <v>2</v>
      </c>
      <c r="C12" s="16" t="s">
        <v>43</v>
      </c>
      <c r="D12" s="16" t="s">
        <v>42</v>
      </c>
      <c r="E12" s="16" t="s">
        <v>42</v>
      </c>
      <c r="F12" s="16" t="s">
        <v>44</v>
      </c>
      <c r="G12" s="16" t="s">
        <v>45</v>
      </c>
      <c r="H12" s="16" t="s">
        <v>42</v>
      </c>
      <c r="I12" s="16" t="s">
        <v>21</v>
      </c>
      <c r="J12" s="17">
        <f t="shared" si="0"/>
        <v>60</v>
      </c>
      <c r="K12" s="24"/>
      <c r="L12" s="23"/>
      <c r="M12" s="31">
        <v>70</v>
      </c>
      <c r="N12" s="6">
        <f t="shared" si="1"/>
        <v>0</v>
      </c>
      <c r="O12" s="6">
        <f t="shared" si="2"/>
        <v>0</v>
      </c>
      <c r="P12" s="6">
        <f t="shared" si="3"/>
        <v>1</v>
      </c>
    </row>
    <row r="13" spans="1:16" ht="15.75" thickBot="1" x14ac:dyDescent="0.3">
      <c r="A13" s="14">
        <f t="shared" si="4"/>
        <v>8</v>
      </c>
      <c r="B13" s="18">
        <v>2</v>
      </c>
      <c r="C13" s="19" t="s">
        <v>47</v>
      </c>
      <c r="D13" s="19" t="s">
        <v>46</v>
      </c>
      <c r="E13" s="19" t="s">
        <v>46</v>
      </c>
      <c r="F13" s="19" t="s">
        <v>48</v>
      </c>
      <c r="G13" s="19" t="s">
        <v>49</v>
      </c>
      <c r="H13" s="19" t="s">
        <v>46</v>
      </c>
      <c r="I13" s="19" t="s">
        <v>21</v>
      </c>
      <c r="J13" s="20">
        <f t="shared" si="0"/>
        <v>60</v>
      </c>
      <c r="K13" s="25"/>
      <c r="L13" s="23"/>
      <c r="M13" s="31">
        <v>100</v>
      </c>
      <c r="N13" s="6">
        <f t="shared" si="1"/>
        <v>0</v>
      </c>
      <c r="O13" s="6">
        <f t="shared" si="2"/>
        <v>0</v>
      </c>
      <c r="P13" s="6">
        <f t="shared" si="3"/>
        <v>1</v>
      </c>
    </row>
    <row r="14" spans="1:16" ht="15.75" thickBot="1" x14ac:dyDescent="0.3">
      <c r="A14" s="14">
        <f t="shared" si="4"/>
        <v>9</v>
      </c>
      <c r="B14" s="15">
        <v>2</v>
      </c>
      <c r="C14" s="16" t="s">
        <v>51</v>
      </c>
      <c r="D14" s="16" t="s">
        <v>50</v>
      </c>
      <c r="E14" s="16" t="s">
        <v>50</v>
      </c>
      <c r="F14" s="16" t="s">
        <v>52</v>
      </c>
      <c r="G14" s="16" t="s">
        <v>20</v>
      </c>
      <c r="H14" s="16" t="s">
        <v>50</v>
      </c>
      <c r="I14" s="16" t="s">
        <v>21</v>
      </c>
      <c r="J14" s="17">
        <f t="shared" si="0"/>
        <v>60</v>
      </c>
      <c r="K14" s="26">
        <v>190</v>
      </c>
      <c r="L14" s="23"/>
      <c r="M14" s="23"/>
      <c r="N14" s="6">
        <f t="shared" si="1"/>
        <v>1</v>
      </c>
      <c r="O14" s="6">
        <f t="shared" si="2"/>
        <v>0</v>
      </c>
      <c r="P14" s="6">
        <f t="shared" si="3"/>
        <v>0</v>
      </c>
    </row>
    <row r="15" spans="1:16" ht="15.75" thickBot="1" x14ac:dyDescent="0.3">
      <c r="A15" s="14">
        <f t="shared" si="4"/>
        <v>10</v>
      </c>
      <c r="B15" s="18">
        <v>1</v>
      </c>
      <c r="C15" s="19" t="s">
        <v>54</v>
      </c>
      <c r="D15" s="19" t="s">
        <v>53</v>
      </c>
      <c r="E15" s="19" t="s">
        <v>53</v>
      </c>
      <c r="F15" s="19" t="s">
        <v>55</v>
      </c>
      <c r="G15" s="19" t="s">
        <v>20</v>
      </c>
      <c r="H15" s="19" t="s">
        <v>53</v>
      </c>
      <c r="I15" s="19" t="s">
        <v>21</v>
      </c>
      <c r="J15" s="20">
        <f t="shared" si="0"/>
        <v>30</v>
      </c>
      <c r="K15" s="25"/>
      <c r="L15" s="23"/>
      <c r="M15" s="31">
        <v>100</v>
      </c>
      <c r="N15" s="6">
        <f t="shared" si="1"/>
        <v>0</v>
      </c>
      <c r="O15" s="6">
        <f t="shared" si="2"/>
        <v>0</v>
      </c>
      <c r="P15" s="6">
        <f t="shared" si="3"/>
        <v>1</v>
      </c>
    </row>
    <row r="16" spans="1:16" ht="15.75" thickBot="1" x14ac:dyDescent="0.3">
      <c r="A16" s="14">
        <f t="shared" si="4"/>
        <v>11</v>
      </c>
      <c r="B16" s="15">
        <v>2</v>
      </c>
      <c r="C16" s="16" t="s">
        <v>57</v>
      </c>
      <c r="D16" s="16" t="s">
        <v>56</v>
      </c>
      <c r="E16" s="16" t="s">
        <v>58</v>
      </c>
      <c r="F16" s="16" t="s">
        <v>59</v>
      </c>
      <c r="G16" s="16" t="s">
        <v>60</v>
      </c>
      <c r="H16" s="16" t="s">
        <v>58</v>
      </c>
      <c r="I16" s="16" t="s">
        <v>61</v>
      </c>
      <c r="J16" s="17">
        <f t="shared" si="0"/>
        <v>60</v>
      </c>
      <c r="K16" s="24"/>
      <c r="L16" s="23"/>
      <c r="M16" s="31">
        <v>100</v>
      </c>
      <c r="N16" s="6">
        <f t="shared" si="1"/>
        <v>0</v>
      </c>
      <c r="O16" s="6">
        <f t="shared" si="2"/>
        <v>0</v>
      </c>
      <c r="P16" s="6">
        <f t="shared" si="3"/>
        <v>1</v>
      </c>
    </row>
    <row r="17" spans="1:16" ht="15.75" thickBot="1" x14ac:dyDescent="0.3">
      <c r="A17" s="14">
        <f t="shared" si="4"/>
        <v>12</v>
      </c>
      <c r="B17" s="2">
        <v>1</v>
      </c>
      <c r="C17" s="3" t="s">
        <v>63</v>
      </c>
      <c r="D17" s="3" t="s">
        <v>62</v>
      </c>
      <c r="E17" s="3" t="s">
        <v>64</v>
      </c>
      <c r="F17" s="3" t="s">
        <v>120</v>
      </c>
      <c r="G17" s="3" t="s">
        <v>65</v>
      </c>
      <c r="H17" s="3" t="s">
        <v>64</v>
      </c>
      <c r="I17" s="3" t="s">
        <v>66</v>
      </c>
      <c r="J17" s="6">
        <f t="shared" si="0"/>
        <v>30</v>
      </c>
      <c r="K17" s="23"/>
      <c r="L17" s="31">
        <v>5000</v>
      </c>
      <c r="M17" s="23"/>
      <c r="N17" s="6">
        <f t="shared" si="1"/>
        <v>0</v>
      </c>
      <c r="O17" s="6">
        <f t="shared" si="2"/>
        <v>1</v>
      </c>
      <c r="P17" s="6">
        <f t="shared" si="3"/>
        <v>0</v>
      </c>
    </row>
    <row r="18" spans="1:16" ht="15.75" thickBot="1" x14ac:dyDescent="0.3">
      <c r="A18" s="14">
        <f t="shared" si="4"/>
        <v>13</v>
      </c>
      <c r="B18" s="2">
        <v>2</v>
      </c>
      <c r="C18" s="3" t="s">
        <v>68</v>
      </c>
      <c r="D18" s="3" t="s">
        <v>67</v>
      </c>
      <c r="E18" s="3" t="s">
        <v>69</v>
      </c>
      <c r="F18" s="3" t="s">
        <v>121</v>
      </c>
      <c r="G18" s="3" t="s">
        <v>65</v>
      </c>
      <c r="H18" s="3" t="s">
        <v>69</v>
      </c>
      <c r="I18" s="3" t="s">
        <v>66</v>
      </c>
      <c r="J18" s="6">
        <f t="shared" si="0"/>
        <v>60</v>
      </c>
      <c r="K18" s="23"/>
      <c r="L18" s="31">
        <v>5000</v>
      </c>
      <c r="M18" s="23"/>
      <c r="N18" s="6">
        <f t="shared" si="1"/>
        <v>0</v>
      </c>
      <c r="O18" s="6">
        <f t="shared" si="2"/>
        <v>1</v>
      </c>
      <c r="P18" s="6">
        <f t="shared" si="3"/>
        <v>0</v>
      </c>
    </row>
    <row r="19" spans="1:16" ht="15.75" thickBot="1" x14ac:dyDescent="0.3">
      <c r="A19" s="14">
        <f t="shared" si="4"/>
        <v>14</v>
      </c>
      <c r="B19" s="2">
        <v>6</v>
      </c>
      <c r="C19" s="3" t="s">
        <v>71</v>
      </c>
      <c r="D19" s="3" t="s">
        <v>70</v>
      </c>
      <c r="E19" s="3" t="s">
        <v>72</v>
      </c>
      <c r="F19" s="3" t="s">
        <v>122</v>
      </c>
      <c r="G19" s="3" t="s">
        <v>65</v>
      </c>
      <c r="H19" s="3" t="s">
        <v>72</v>
      </c>
      <c r="I19" s="3" t="s">
        <v>66</v>
      </c>
      <c r="J19" s="6">
        <f t="shared" si="0"/>
        <v>180</v>
      </c>
      <c r="K19" s="27">
        <v>800</v>
      </c>
      <c r="L19" s="23"/>
      <c r="M19" s="23"/>
      <c r="N19" s="6">
        <f t="shared" si="1"/>
        <v>1</v>
      </c>
      <c r="O19" s="6">
        <f t="shared" si="2"/>
        <v>0</v>
      </c>
      <c r="P19" s="6">
        <f t="shared" si="3"/>
        <v>0</v>
      </c>
    </row>
    <row r="20" spans="1:16" ht="15.75" thickBot="1" x14ac:dyDescent="0.3">
      <c r="A20" s="14">
        <f t="shared" si="4"/>
        <v>15</v>
      </c>
      <c r="B20" s="2">
        <v>1</v>
      </c>
      <c r="C20" s="3" t="s">
        <v>74</v>
      </c>
      <c r="D20" s="3" t="s">
        <v>73</v>
      </c>
      <c r="E20" s="3" t="s">
        <v>75</v>
      </c>
      <c r="F20" s="3" t="s">
        <v>123</v>
      </c>
      <c r="G20" s="3" t="s">
        <v>65</v>
      </c>
      <c r="H20" s="3" t="s">
        <v>75</v>
      </c>
      <c r="I20" s="3" t="s">
        <v>66</v>
      </c>
      <c r="J20" s="6">
        <f t="shared" si="0"/>
        <v>30</v>
      </c>
      <c r="K20" s="23"/>
      <c r="L20" s="31">
        <v>5000</v>
      </c>
      <c r="M20" s="23"/>
      <c r="N20" s="6">
        <f t="shared" si="1"/>
        <v>0</v>
      </c>
      <c r="O20" s="6">
        <f t="shared" si="2"/>
        <v>1</v>
      </c>
      <c r="P20" s="6">
        <f t="shared" si="3"/>
        <v>0</v>
      </c>
    </row>
    <row r="21" spans="1:16" ht="15.75" thickBot="1" x14ac:dyDescent="0.3">
      <c r="A21" s="14">
        <f t="shared" si="4"/>
        <v>16</v>
      </c>
      <c r="B21" s="2">
        <v>1</v>
      </c>
      <c r="C21" s="3" t="s">
        <v>77</v>
      </c>
      <c r="D21" s="3" t="s">
        <v>76</v>
      </c>
      <c r="E21" s="3" t="s">
        <v>78</v>
      </c>
      <c r="F21" s="3" t="s">
        <v>124</v>
      </c>
      <c r="G21" s="3" t="s">
        <v>65</v>
      </c>
      <c r="H21" s="3" t="s">
        <v>78</v>
      </c>
      <c r="I21" s="3" t="s">
        <v>66</v>
      </c>
      <c r="J21" s="6">
        <f t="shared" si="0"/>
        <v>30</v>
      </c>
      <c r="K21" s="23"/>
      <c r="L21" s="31">
        <v>5000</v>
      </c>
      <c r="M21" s="23"/>
      <c r="N21" s="6">
        <f t="shared" si="1"/>
        <v>0</v>
      </c>
      <c r="O21" s="6">
        <f t="shared" si="2"/>
        <v>1</v>
      </c>
      <c r="P21" s="6">
        <f t="shared" si="3"/>
        <v>0</v>
      </c>
    </row>
    <row r="22" spans="1:16" ht="15.75" thickBot="1" x14ac:dyDescent="0.3">
      <c r="A22" s="14">
        <f t="shared" si="4"/>
        <v>17</v>
      </c>
      <c r="B22" s="2">
        <v>1</v>
      </c>
      <c r="C22" s="3" t="s">
        <v>80</v>
      </c>
      <c r="D22" s="3" t="s">
        <v>79</v>
      </c>
      <c r="E22" s="3" t="s">
        <v>81</v>
      </c>
      <c r="F22" s="3" t="s">
        <v>125</v>
      </c>
      <c r="G22" s="3" t="s">
        <v>65</v>
      </c>
      <c r="H22" s="3" t="s">
        <v>81</v>
      </c>
      <c r="I22" s="3" t="s">
        <v>66</v>
      </c>
      <c r="J22" s="6">
        <f t="shared" si="0"/>
        <v>30</v>
      </c>
      <c r="K22" s="27">
        <v>170</v>
      </c>
      <c r="L22" s="23"/>
      <c r="M22" s="23"/>
      <c r="N22" s="6">
        <f t="shared" si="1"/>
        <v>1</v>
      </c>
      <c r="O22" s="6">
        <f t="shared" si="2"/>
        <v>0</v>
      </c>
      <c r="P22" s="6">
        <f t="shared" si="3"/>
        <v>0</v>
      </c>
    </row>
    <row r="23" spans="1:16" ht="15.75" thickBot="1" x14ac:dyDescent="0.3">
      <c r="A23" s="14">
        <f t="shared" si="4"/>
        <v>18</v>
      </c>
      <c r="B23" s="2">
        <v>2</v>
      </c>
      <c r="C23" s="3" t="s">
        <v>83</v>
      </c>
      <c r="D23" s="3" t="s">
        <v>82</v>
      </c>
      <c r="E23" s="3" t="s">
        <v>84</v>
      </c>
      <c r="F23" s="3" t="s">
        <v>126</v>
      </c>
      <c r="G23" s="3" t="s">
        <v>65</v>
      </c>
      <c r="H23" s="3" t="s">
        <v>84</v>
      </c>
      <c r="I23" s="3" t="s">
        <v>66</v>
      </c>
      <c r="J23" s="6">
        <f t="shared" si="0"/>
        <v>60</v>
      </c>
      <c r="K23" s="23"/>
      <c r="L23" s="31">
        <v>5000</v>
      </c>
      <c r="M23" s="23"/>
      <c r="N23" s="6">
        <f t="shared" si="1"/>
        <v>0</v>
      </c>
      <c r="O23" s="6">
        <f t="shared" si="2"/>
        <v>1</v>
      </c>
      <c r="P23" s="6">
        <f t="shared" si="3"/>
        <v>0</v>
      </c>
    </row>
    <row r="24" spans="1:16" ht="15.75" thickBot="1" x14ac:dyDescent="0.3">
      <c r="A24" s="14">
        <f t="shared" si="4"/>
        <v>19</v>
      </c>
      <c r="B24" s="2">
        <v>1</v>
      </c>
      <c r="C24" s="3" t="s">
        <v>86</v>
      </c>
      <c r="D24" s="3" t="s">
        <v>85</v>
      </c>
      <c r="E24" s="3" t="s">
        <v>87</v>
      </c>
      <c r="F24" s="3" t="s">
        <v>127</v>
      </c>
      <c r="G24" s="3" t="s">
        <v>65</v>
      </c>
      <c r="H24" s="3" t="s">
        <v>87</v>
      </c>
      <c r="I24" s="3" t="s">
        <v>66</v>
      </c>
      <c r="J24" s="6">
        <f t="shared" si="0"/>
        <v>30</v>
      </c>
      <c r="K24" s="27">
        <v>170</v>
      </c>
      <c r="L24" s="23"/>
      <c r="M24" s="23"/>
      <c r="N24" s="6">
        <f t="shared" si="1"/>
        <v>1</v>
      </c>
      <c r="O24" s="6">
        <f t="shared" si="2"/>
        <v>0</v>
      </c>
      <c r="P24" s="6">
        <f t="shared" si="3"/>
        <v>0</v>
      </c>
    </row>
    <row r="25" spans="1:16" ht="15.75" thickBot="1" x14ac:dyDescent="0.3">
      <c r="A25" s="14">
        <f t="shared" si="4"/>
        <v>20</v>
      </c>
      <c r="B25" s="2">
        <v>1</v>
      </c>
      <c r="C25" s="3" t="s">
        <v>89</v>
      </c>
      <c r="D25" s="3" t="s">
        <v>88</v>
      </c>
      <c r="E25" s="3" t="s">
        <v>90</v>
      </c>
      <c r="F25" s="3" t="s">
        <v>91</v>
      </c>
      <c r="G25" s="3" t="s">
        <v>92</v>
      </c>
      <c r="H25" s="3" t="s">
        <v>90</v>
      </c>
      <c r="I25" s="3" t="s">
        <v>66</v>
      </c>
      <c r="J25" s="6">
        <f t="shared" si="0"/>
        <v>30</v>
      </c>
      <c r="K25" s="23"/>
      <c r="L25" s="31">
        <v>10000</v>
      </c>
      <c r="M25" s="23"/>
      <c r="N25" s="6">
        <f t="shared" si="1"/>
        <v>0</v>
      </c>
      <c r="O25" s="6">
        <f t="shared" si="2"/>
        <v>1</v>
      </c>
      <c r="P25" s="6">
        <f t="shared" si="3"/>
        <v>0</v>
      </c>
    </row>
    <row r="26" spans="1:16" ht="15.75" thickBot="1" x14ac:dyDescent="0.3">
      <c r="A26" s="14">
        <f t="shared" si="4"/>
        <v>21</v>
      </c>
      <c r="B26" s="18">
        <v>2</v>
      </c>
      <c r="C26" s="19" t="s">
        <v>94</v>
      </c>
      <c r="D26" s="19" t="s">
        <v>93</v>
      </c>
      <c r="E26" s="19" t="s">
        <v>95</v>
      </c>
      <c r="F26" s="19" t="s">
        <v>128</v>
      </c>
      <c r="G26" s="19" t="s">
        <v>65</v>
      </c>
      <c r="H26" s="19" t="s">
        <v>95</v>
      </c>
      <c r="I26" s="19" t="s">
        <v>66</v>
      </c>
      <c r="J26" s="20">
        <f t="shared" si="0"/>
        <v>60</v>
      </c>
      <c r="K26" s="28">
        <v>440</v>
      </c>
      <c r="L26" s="23"/>
      <c r="M26" s="23"/>
      <c r="N26" s="6">
        <f t="shared" si="1"/>
        <v>1</v>
      </c>
      <c r="O26" s="6">
        <f t="shared" si="2"/>
        <v>0</v>
      </c>
      <c r="P26" s="6">
        <f t="shared" si="3"/>
        <v>0</v>
      </c>
    </row>
    <row r="27" spans="1:16" ht="15.75" thickBot="1" x14ac:dyDescent="0.3">
      <c r="A27" s="14">
        <f t="shared" si="4"/>
        <v>22</v>
      </c>
      <c r="B27" s="11">
        <v>1</v>
      </c>
      <c r="C27" s="12" t="s">
        <v>97</v>
      </c>
      <c r="D27" s="12" t="s">
        <v>96</v>
      </c>
      <c r="E27" s="12" t="s">
        <v>96</v>
      </c>
      <c r="F27" s="12" t="s">
        <v>98</v>
      </c>
      <c r="G27" s="12" t="s">
        <v>99</v>
      </c>
      <c r="H27" s="12" t="s">
        <v>96</v>
      </c>
      <c r="I27" s="12" t="s">
        <v>21</v>
      </c>
      <c r="J27" s="13">
        <f t="shared" si="0"/>
        <v>30</v>
      </c>
      <c r="K27" s="13"/>
      <c r="L27" s="31">
        <v>50</v>
      </c>
      <c r="M27" s="23"/>
      <c r="N27" s="6">
        <f t="shared" si="1"/>
        <v>0</v>
      </c>
      <c r="O27" s="6">
        <f t="shared" si="2"/>
        <v>1</v>
      </c>
      <c r="P27" s="6">
        <f t="shared" si="3"/>
        <v>0</v>
      </c>
    </row>
    <row r="28" spans="1:16" ht="15.75" thickBot="1" x14ac:dyDescent="0.3">
      <c r="A28" s="14">
        <f t="shared" si="4"/>
        <v>23</v>
      </c>
      <c r="B28" s="15">
        <v>1</v>
      </c>
      <c r="C28" s="16" t="s">
        <v>110</v>
      </c>
      <c r="D28" s="16" t="s">
        <v>109</v>
      </c>
      <c r="E28" s="16" t="s">
        <v>109</v>
      </c>
      <c r="F28" s="16" t="s">
        <v>111</v>
      </c>
      <c r="G28" s="16" t="s">
        <v>112</v>
      </c>
      <c r="H28" s="16" t="s">
        <v>109</v>
      </c>
      <c r="I28" s="16" t="s">
        <v>21</v>
      </c>
      <c r="J28" s="17">
        <f t="shared" si="0"/>
        <v>30</v>
      </c>
      <c r="K28" s="17"/>
      <c r="L28" s="31">
        <v>100</v>
      </c>
      <c r="M28" s="23"/>
      <c r="N28" s="6">
        <f t="shared" si="1"/>
        <v>0</v>
      </c>
      <c r="O28" s="6">
        <f t="shared" si="2"/>
        <v>1</v>
      </c>
      <c r="P28" s="6">
        <f t="shared" si="3"/>
        <v>0</v>
      </c>
    </row>
    <row r="29" spans="1:16" ht="15.75" thickBot="1" x14ac:dyDescent="0.3">
      <c r="A29" s="14">
        <f t="shared" si="4"/>
        <v>24</v>
      </c>
      <c r="B29" s="2">
        <v>2</v>
      </c>
      <c r="C29" s="3" t="s">
        <v>114</v>
      </c>
      <c r="D29" s="3" t="s">
        <v>113</v>
      </c>
      <c r="E29" s="3" t="s">
        <v>113</v>
      </c>
      <c r="F29" s="3" t="s">
        <v>115</v>
      </c>
      <c r="G29" s="3" t="s">
        <v>116</v>
      </c>
      <c r="H29" s="3" t="s">
        <v>113</v>
      </c>
      <c r="I29" s="3" t="s">
        <v>21</v>
      </c>
      <c r="J29" s="6">
        <f t="shared" si="0"/>
        <v>60</v>
      </c>
      <c r="K29" s="6"/>
      <c r="L29" s="31">
        <v>100</v>
      </c>
      <c r="M29" s="23"/>
      <c r="N29" s="6">
        <f t="shared" si="1"/>
        <v>0</v>
      </c>
      <c r="O29" s="6">
        <f t="shared" si="2"/>
        <v>1</v>
      </c>
      <c r="P29" s="6">
        <f t="shared" si="3"/>
        <v>0</v>
      </c>
    </row>
    <row r="30" spans="1:16" ht="15.75" thickBot="1" x14ac:dyDescent="0.3">
      <c r="A30" s="14">
        <f t="shared" si="4"/>
        <v>25</v>
      </c>
      <c r="B30" s="18">
        <v>2</v>
      </c>
      <c r="C30" s="19" t="s">
        <v>118</v>
      </c>
      <c r="D30" s="19" t="s">
        <v>117</v>
      </c>
      <c r="E30" s="19" t="s">
        <v>117</v>
      </c>
      <c r="F30" s="19" t="s">
        <v>119</v>
      </c>
      <c r="G30" s="19" t="s">
        <v>112</v>
      </c>
      <c r="H30" s="19" t="s">
        <v>117</v>
      </c>
      <c r="I30" s="19" t="s">
        <v>21</v>
      </c>
      <c r="J30" s="20">
        <f t="shared" si="0"/>
        <v>60</v>
      </c>
      <c r="K30" s="20"/>
      <c r="L30" s="31">
        <v>100</v>
      </c>
      <c r="M30" s="23"/>
      <c r="N30" s="6">
        <f t="shared" si="1"/>
        <v>0</v>
      </c>
      <c r="O30" s="6">
        <f t="shared" si="2"/>
        <v>1</v>
      </c>
      <c r="P30" s="6">
        <f t="shared" si="3"/>
        <v>0</v>
      </c>
    </row>
    <row r="31" spans="1:16" x14ac:dyDescent="0.25">
      <c r="A31" s="4"/>
      <c r="B31" s="4"/>
      <c r="C31" s="5"/>
      <c r="D31" s="5"/>
      <c r="E31" s="5"/>
      <c r="F31" s="5"/>
      <c r="G31" s="5"/>
      <c r="H31" s="5"/>
      <c r="I31" s="5"/>
      <c r="N31" s="30">
        <f>SUM(N6:N30)</f>
        <v>9</v>
      </c>
      <c r="O31" s="6">
        <f>SUM(O6:O30)</f>
        <v>11</v>
      </c>
      <c r="P31" s="6">
        <f>SUM(P6:P30)</f>
        <v>5</v>
      </c>
    </row>
    <row r="32" spans="1:16" x14ac:dyDescent="0.25">
      <c r="A32" s="4" t="s">
        <v>131</v>
      </c>
      <c r="B32" s="4"/>
      <c r="C32" s="5"/>
      <c r="D32" s="5"/>
      <c r="E32" s="5"/>
      <c r="F32" s="5"/>
      <c r="G32" s="5"/>
      <c r="H32" s="5"/>
      <c r="I32" s="5"/>
    </row>
    <row r="33" spans="1:14" x14ac:dyDescent="0.25">
      <c r="A33" s="4">
        <v>1</v>
      </c>
      <c r="B33" s="4" t="s">
        <v>134</v>
      </c>
      <c r="C33" s="5"/>
      <c r="D33" s="5"/>
      <c r="E33" s="5"/>
      <c r="F33" s="5"/>
      <c r="G33" s="5"/>
      <c r="H33" s="5"/>
      <c r="I33" s="5"/>
    </row>
    <row r="34" spans="1:14" x14ac:dyDescent="0.25">
      <c r="A34" s="4">
        <v>2</v>
      </c>
      <c r="B34" s="4" t="s">
        <v>137</v>
      </c>
      <c r="C34" s="5"/>
      <c r="D34" s="5"/>
      <c r="E34" s="5"/>
      <c r="F34" s="5"/>
      <c r="G34" s="5"/>
      <c r="H34" s="5"/>
      <c r="I34" s="5"/>
    </row>
    <row r="35" spans="1:14" x14ac:dyDescent="0.25">
      <c r="A35" s="4"/>
      <c r="B35" s="4"/>
      <c r="C35" s="5"/>
      <c r="D35" s="5"/>
      <c r="E35" s="5"/>
      <c r="F35" s="5"/>
      <c r="G35" s="5"/>
      <c r="H35" s="5"/>
      <c r="I35" s="5"/>
    </row>
    <row r="36" spans="1:14" x14ac:dyDescent="0.25">
      <c r="A36" t="s">
        <v>132</v>
      </c>
      <c r="B36" s="4"/>
      <c r="C36" s="5"/>
      <c r="D36" s="5"/>
      <c r="E36" s="5"/>
      <c r="F36" s="5"/>
      <c r="G36" s="5"/>
      <c r="H36" s="5"/>
      <c r="I36" s="5"/>
    </row>
    <row r="37" spans="1:14" x14ac:dyDescent="0.25">
      <c r="A37" t="s">
        <v>138</v>
      </c>
      <c r="B37" s="4"/>
      <c r="C37" s="5"/>
      <c r="D37" s="5"/>
      <c r="E37" s="5"/>
      <c r="F37" s="5"/>
      <c r="G37" s="5"/>
      <c r="H37" s="5"/>
      <c r="I37" s="5"/>
    </row>
    <row r="38" spans="1:14" x14ac:dyDescent="0.25">
      <c r="B38" s="4"/>
      <c r="C38" s="5"/>
      <c r="D38" s="5"/>
      <c r="E38" s="5"/>
      <c r="F38" s="5"/>
      <c r="G38" s="5"/>
      <c r="H38" s="5"/>
      <c r="I38" s="5"/>
    </row>
    <row r="39" spans="1:14" x14ac:dyDescent="0.25">
      <c r="A39" s="7" t="s">
        <v>129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2">
        <v>3</v>
      </c>
      <c r="B40" s="2">
        <v>1</v>
      </c>
      <c r="C40" s="3" t="s">
        <v>23</v>
      </c>
      <c r="D40" s="3" t="s">
        <v>22</v>
      </c>
      <c r="E40" s="3" t="s">
        <v>22</v>
      </c>
      <c r="F40" s="3" t="s">
        <v>24</v>
      </c>
      <c r="G40" s="3" t="s">
        <v>25</v>
      </c>
      <c r="H40" s="3" t="s">
        <v>22</v>
      </c>
      <c r="I40" s="3" t="s">
        <v>21</v>
      </c>
      <c r="J40" s="6"/>
      <c r="K40" s="6"/>
      <c r="L40" s="6"/>
      <c r="M40" s="21"/>
      <c r="N40" s="21"/>
    </row>
    <row r="41" spans="1:14" x14ac:dyDescent="0.25">
      <c r="A41" s="2">
        <v>8</v>
      </c>
      <c r="B41" s="2">
        <v>2</v>
      </c>
      <c r="C41" s="3" t="s">
        <v>41</v>
      </c>
      <c r="D41" s="3" t="s">
        <v>40</v>
      </c>
      <c r="E41" s="3" t="s">
        <v>40</v>
      </c>
      <c r="F41" s="3" t="s">
        <v>40</v>
      </c>
      <c r="G41" s="3" t="s">
        <v>40</v>
      </c>
      <c r="H41" s="3" t="s">
        <v>21</v>
      </c>
      <c r="I41" s="3" t="s">
        <v>21</v>
      </c>
      <c r="J41" s="6"/>
      <c r="K41" s="6"/>
      <c r="L41" s="6"/>
      <c r="M41" s="21"/>
      <c r="N41" s="21"/>
    </row>
    <row r="42" spans="1:14" x14ac:dyDescent="0.25">
      <c r="A42" s="2">
        <v>25</v>
      </c>
      <c r="B42" s="2">
        <v>1</v>
      </c>
      <c r="C42" s="3" t="s">
        <v>101</v>
      </c>
      <c r="D42" s="3" t="s">
        <v>100</v>
      </c>
      <c r="E42" s="3" t="s">
        <v>102</v>
      </c>
      <c r="F42" s="3" t="s">
        <v>103</v>
      </c>
      <c r="G42" s="3" t="s">
        <v>104</v>
      </c>
      <c r="H42" s="3" t="s">
        <v>102</v>
      </c>
      <c r="I42" s="3" t="s">
        <v>21</v>
      </c>
      <c r="J42" s="6"/>
      <c r="K42" s="6"/>
      <c r="L42" s="6"/>
      <c r="M42" s="21"/>
      <c r="N42" s="21"/>
    </row>
    <row r="43" spans="1:14" x14ac:dyDescent="0.25">
      <c r="A43" s="2">
        <v>26</v>
      </c>
      <c r="B43" s="2">
        <v>1</v>
      </c>
      <c r="C43" s="3" t="s">
        <v>106</v>
      </c>
      <c r="D43" s="3" t="s">
        <v>105</v>
      </c>
      <c r="E43" s="3" t="s">
        <v>107</v>
      </c>
      <c r="F43" s="3" t="s">
        <v>108</v>
      </c>
      <c r="G43" s="3" t="s">
        <v>104</v>
      </c>
      <c r="H43" s="3" t="s">
        <v>107</v>
      </c>
      <c r="I43" s="3" t="s">
        <v>21</v>
      </c>
      <c r="J43" s="6"/>
      <c r="K43" s="6"/>
      <c r="L43" s="6"/>
      <c r="M43" s="21"/>
      <c r="N43" s="21"/>
    </row>
  </sheetData>
  <pageMargins left="0.7" right="0.7" top="0.75" bottom="0.75" header="0.3" footer="0.3"/>
  <pageSetup paperSize="17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Klimov</cp:lastModifiedBy>
  <cp:lastPrinted>2018-05-16T17:49:32Z</cp:lastPrinted>
  <dcterms:created xsi:type="dcterms:W3CDTF">2015-07-01T00:15:59Z</dcterms:created>
  <dcterms:modified xsi:type="dcterms:W3CDTF">2018-05-16T18:03:45Z</dcterms:modified>
</cp:coreProperties>
</file>