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7240" yWindow="3320" windowWidth="42900" windowHeight="23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7" i="1" l="1"/>
  <c r="F27" i="1"/>
  <c r="G58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D9" i="1"/>
  <c r="D10" i="1"/>
  <c r="D11" i="1"/>
  <c r="D12" i="1"/>
  <c r="D13" i="1"/>
  <c r="D14" i="1"/>
  <c r="D15" i="1"/>
  <c r="D8" i="1"/>
  <c r="G4" i="1"/>
  <c r="F4" i="1"/>
</calcChain>
</file>

<file path=xl/sharedStrings.xml><?xml version="1.0" encoding="utf-8"?>
<sst xmlns="http://schemas.openxmlformats.org/spreadsheetml/2006/main" count="23" uniqueCount="23">
  <si>
    <t>Sampling Period</t>
  </si>
  <si>
    <t>Sampling Period (s)</t>
  </si>
  <si>
    <t>Voltage (V)</t>
  </si>
  <si>
    <t>Peak Current (mA)</t>
  </si>
  <si>
    <t>Average Current (mA)</t>
  </si>
  <si>
    <t>Average Power (mW)</t>
  </si>
  <si>
    <t>Peak Power (mW)</t>
  </si>
  <si>
    <t>Deployment Length For Data Formats and Available Memory</t>
  </si>
  <si>
    <t>Recording CT</t>
  </si>
  <si>
    <t>Recording CT&amp;Time</t>
  </si>
  <si>
    <t>Recording CT&amp;Time On Battery</t>
  </si>
  <si>
    <t>Sampling Limits</t>
  </si>
  <si>
    <t>Recording CT&amp;Time (On Battery)</t>
  </si>
  <si>
    <t>Available Samples</t>
  </si>
  <si>
    <t>Recording Scheme</t>
  </si>
  <si>
    <t>Recording CT on External 15V</t>
  </si>
  <si>
    <t>Recording CT&amp;Time on External 15V</t>
  </si>
  <si>
    <t>Power Analysis</t>
  </si>
  <si>
    <t>Sample Period (s)</t>
  </si>
  <si>
    <t>Test Duration (min)</t>
  </si>
  <si>
    <t>Total Consumption (mWhr)</t>
  </si>
  <si>
    <t>Available No Samples in 7.1Ahr Pack</t>
  </si>
  <si>
    <t>Consumption per Sample mWhr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</si>
</sst>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_-* #,##0_-;\-* #,##0_-;_-* &quot;-&quot;??_-;_-@_-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Font="1" applyBorder="1"/>
    <xf numFmtId="2" fontId="0" fillId="0" borderId="0" xfId="0" applyNumberFormat="1"/>
    <xf numFmtId="2" fontId="0" fillId="0" borderId="2" xfId="0" applyNumberFormat="1" applyFont="1" applyBorder="1"/>
    <xf numFmtId="176" fontId="0" fillId="0" borderId="0" xfId="1" applyNumberFormat="1" applyFont="1"/>
    <xf numFmtId="0" fontId="4" fillId="0" borderId="0" xfId="0" applyFont="1"/>
  </cellXfs>
  <cellStyles count="16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Normal" xfId="0" builtinId="0"/>
  </cellStyles>
  <dxfs count="4"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76" formatCode="_-* #,##0_-;\-* #,##0_-;_-* &quot;-&quot;??_-;_-@_-"/>
    </dxf>
    <dxf>
      <numFmt numFmtId="2" formatCode="0.00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SBE 37 Duration As</a:t>
            </a:r>
            <a:r>
              <a:rPr lang="en-US" baseline="0"/>
              <a:t> Limited by Onboard Storage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Table3[[#Headers],[Recording CT on External 15V]]</c:f>
              <c:strCache>
                <c:ptCount val="1"/>
                <c:pt idx="0">
                  <c:v>Recording CT on External 15V</c:v>
                </c:pt>
              </c:strCache>
            </c:strRef>
          </c:tx>
          <c:marker>
            <c:symbol val="none"/>
          </c:marker>
          <c:cat>
            <c:numRef>
              <c:f>Table3[Sampling Period]</c:f>
              <c:numCache>
                <c:formatCode>General</c:formatCode>
                <c:ptCount val="15"/>
                <c:pt idx="0">
                  <c:v>5.0</c:v>
                </c:pt>
                <c:pt idx="1">
                  <c:v>10.0</c:v>
                </c:pt>
                <c:pt idx="2">
                  <c:v>15.0</c:v>
                </c:pt>
                <c:pt idx="3">
                  <c:v>20.0</c:v>
                </c:pt>
                <c:pt idx="4">
                  <c:v>25.0</c:v>
                </c:pt>
                <c:pt idx="5">
                  <c:v>30.0</c:v>
                </c:pt>
                <c:pt idx="6">
                  <c:v>35.0</c:v>
                </c:pt>
                <c:pt idx="7">
                  <c:v>40.0</c:v>
                </c:pt>
                <c:pt idx="8">
                  <c:v>45.0</c:v>
                </c:pt>
                <c:pt idx="9">
                  <c:v>50.0</c:v>
                </c:pt>
                <c:pt idx="10">
                  <c:v>55.0</c:v>
                </c:pt>
                <c:pt idx="11">
                  <c:v>60.0</c:v>
                </c:pt>
                <c:pt idx="12">
                  <c:v>65.0</c:v>
                </c:pt>
                <c:pt idx="13">
                  <c:v>70.0</c:v>
                </c:pt>
                <c:pt idx="14">
                  <c:v>75.0</c:v>
                </c:pt>
              </c:numCache>
            </c:numRef>
          </c:cat>
          <c:val>
            <c:numRef>
              <c:f>Sheet1!$D$7:$D$22</c:f>
              <c:numCache>
                <c:formatCode>0.00</c:formatCode>
                <c:ptCount val="16"/>
                <c:pt idx="0" formatCode="General">
                  <c:v>0.0</c:v>
                </c:pt>
                <c:pt idx="1">
                  <c:v>0.777929568913175</c:v>
                </c:pt>
                <c:pt idx="2">
                  <c:v>1.555859137826351</c:v>
                </c:pt>
                <c:pt idx="3">
                  <c:v>2.333788706739526</c:v>
                </c:pt>
                <c:pt idx="4">
                  <c:v>3.111718275652702</c:v>
                </c:pt>
                <c:pt idx="5">
                  <c:v>3.889647844565878</c:v>
                </c:pt>
                <c:pt idx="6">
                  <c:v>4.667577413479052</c:v>
                </c:pt>
                <c:pt idx="7">
                  <c:v>5.445506982392227</c:v>
                </c:pt>
                <c:pt idx="8">
                  <c:v>6.223436551305404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Table3[[#Headers],[Recording CT&amp;Time on External 15V]]</c:f>
              <c:strCache>
                <c:ptCount val="1"/>
                <c:pt idx="0">
                  <c:v>Recording CT&amp;Time on External 15V</c:v>
                </c:pt>
              </c:strCache>
            </c:strRef>
          </c:tx>
          <c:marker>
            <c:symbol val="none"/>
          </c:marker>
          <c:cat>
            <c:numRef>
              <c:f>Table3[Sampling Period]</c:f>
              <c:numCache>
                <c:formatCode>General</c:formatCode>
                <c:ptCount val="15"/>
                <c:pt idx="0">
                  <c:v>5.0</c:v>
                </c:pt>
                <c:pt idx="1">
                  <c:v>10.0</c:v>
                </c:pt>
                <c:pt idx="2">
                  <c:v>15.0</c:v>
                </c:pt>
                <c:pt idx="3">
                  <c:v>20.0</c:v>
                </c:pt>
                <c:pt idx="4">
                  <c:v>25.0</c:v>
                </c:pt>
                <c:pt idx="5">
                  <c:v>30.0</c:v>
                </c:pt>
                <c:pt idx="6">
                  <c:v>35.0</c:v>
                </c:pt>
                <c:pt idx="7">
                  <c:v>40.0</c:v>
                </c:pt>
                <c:pt idx="8">
                  <c:v>45.0</c:v>
                </c:pt>
                <c:pt idx="9">
                  <c:v>50.0</c:v>
                </c:pt>
                <c:pt idx="10">
                  <c:v>55.0</c:v>
                </c:pt>
                <c:pt idx="11">
                  <c:v>60.0</c:v>
                </c:pt>
                <c:pt idx="12">
                  <c:v>65.0</c:v>
                </c:pt>
                <c:pt idx="13">
                  <c:v>70.0</c:v>
                </c:pt>
                <c:pt idx="14">
                  <c:v>75.0</c:v>
                </c:pt>
              </c:numCache>
            </c:numRef>
          </c:cat>
          <c:val>
            <c:numRef>
              <c:f>Sheet1!$E$7:$E$22</c:f>
              <c:numCache>
                <c:formatCode>0.00</c:formatCode>
                <c:ptCount val="16"/>
                <c:pt idx="0" formatCode="General">
                  <c:v>0.0</c:v>
                </c:pt>
                <c:pt idx="1">
                  <c:v>0.44209168184578</c:v>
                </c:pt>
                <c:pt idx="2">
                  <c:v>0.88418336369156</c:v>
                </c:pt>
                <c:pt idx="3">
                  <c:v>1.326275045537341</c:v>
                </c:pt>
                <c:pt idx="4">
                  <c:v>1.768366727383121</c:v>
                </c:pt>
                <c:pt idx="5">
                  <c:v>2.210458409228901</c:v>
                </c:pt>
                <c:pt idx="6">
                  <c:v>2.652550091074681</c:v>
                </c:pt>
                <c:pt idx="7">
                  <c:v>3.094641772920461</c:v>
                </c:pt>
                <c:pt idx="8">
                  <c:v>3.536733454766242</c:v>
                </c:pt>
                <c:pt idx="9">
                  <c:v>3.978825136612022</c:v>
                </c:pt>
                <c:pt idx="10">
                  <c:v>4.420916818457802</c:v>
                </c:pt>
                <c:pt idx="11">
                  <c:v>4.863008500303582</c:v>
                </c:pt>
                <c:pt idx="12">
                  <c:v>5.305100182149362</c:v>
                </c:pt>
                <c:pt idx="13">
                  <c:v>5.747191863995143</c:v>
                </c:pt>
                <c:pt idx="14">
                  <c:v>6.189283545840922</c:v>
                </c:pt>
                <c:pt idx="15">
                  <c:v>6.631375227686703</c:v>
                </c:pt>
              </c:numCache>
            </c:numRef>
          </c:val>
          <c:smooth val="0"/>
        </c:ser>
        <c:dLbls>
          <c:dLblPos val="ctr"/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2512488"/>
        <c:axId val="2123275416"/>
      </c:lineChart>
      <c:catAx>
        <c:axId val="2122512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Sampling Period</a:t>
                </a:r>
                <a:r>
                  <a:rPr lang="en-US" baseline="0"/>
                  <a:t> (s)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123275416"/>
        <c:crosses val="autoZero"/>
        <c:auto val="1"/>
        <c:lblAlgn val="ctr"/>
        <c:lblOffset val="100"/>
        <c:noMultiLvlLbl val="0"/>
      </c:catAx>
      <c:valAx>
        <c:axId val="21232754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Deployment</a:t>
                </a:r>
                <a:r>
                  <a:rPr lang="en-US" baseline="0"/>
                  <a:t> Length (months)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1225124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33</xdr:row>
      <xdr:rowOff>158750</xdr:rowOff>
    </xdr:from>
    <xdr:to>
      <xdr:col>13</xdr:col>
      <xdr:colOff>368300</xdr:colOff>
      <xdr:row>53</xdr:row>
      <xdr:rowOff>101600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B3:G4" totalsRowShown="0">
  <autoFilter ref="B3:G4"/>
  <tableColumns count="6">
    <tableColumn id="1" name="Sampling Period (s)"/>
    <tableColumn id="2" name="Average Current (mA)"/>
    <tableColumn id="3" name="Peak Current (mA)"/>
    <tableColumn id="4" name="Voltage (V)"/>
    <tableColumn id="5" name="Average Power (mW)">
      <calculatedColumnFormula>C4*E4</calculatedColumnFormula>
    </tableColumn>
    <tableColumn id="6" name="Peak Power (mW)">
      <calculatedColumnFormula>E4*D4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C7:F22" totalsRowShown="0">
  <autoFilter ref="C7:F22"/>
  <tableColumns count="4">
    <tableColumn id="3" name="Sampling Period"/>
    <tableColumn id="4" name="Recording CT on External 15V" dataDxfId="3">
      <calculatedColumnFormula>$J$9*(C8/(24*3600*30.5))</calculatedColumnFormula>
    </tableColumn>
    <tableColumn id="5" name="Recording CT&amp;Time on External 15V" dataDxfId="1">
      <calculatedColumnFormula>$J$10*(C8/(24*3600*30.5))</calculatedColumnFormula>
    </tableColumn>
    <tableColumn id="6" name="Recording CT&amp;Time On Battery" dataDxfId="0">
      <calculatedColumnFormula>$J$11*(C8/(24*3600*30.5))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I8:J11" totalsRowShown="0">
  <autoFilter ref="I8:J11"/>
  <tableColumns count="2">
    <tableColumn id="1" name="Recording Scheme"/>
    <tableColumn id="2" name="Available Samples" dataDxfId="2" dataCellStyle="Comm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4" Type="http://schemas.openxmlformats.org/officeDocument/2006/relationships/table" Target="../tables/table3.xml"/><Relationship Id="rId1" Type="http://schemas.openxmlformats.org/officeDocument/2006/relationships/drawing" Target="../drawings/drawing1.xml"/><Relationship Id="rId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58"/>
  <sheetViews>
    <sheetView tabSelected="1" workbookViewId="0">
      <selection activeCell="J27" sqref="J27"/>
    </sheetView>
  </sheetViews>
  <sheetFormatPr baseColWidth="10" defaultRowHeight="15" x14ac:dyDescent="0"/>
  <cols>
    <col min="2" max="2" width="19.33203125" customWidth="1"/>
    <col min="3" max="3" width="28" customWidth="1"/>
    <col min="4" max="4" width="31.6640625" customWidth="1"/>
    <col min="5" max="5" width="33.33203125" customWidth="1"/>
    <col min="6" max="6" width="27.6640625" customWidth="1"/>
    <col min="7" max="7" width="21.6640625" customWidth="1"/>
    <col min="8" max="8" width="17.83203125" customWidth="1"/>
    <col min="9" max="9" width="30.6640625" customWidth="1"/>
    <col min="10" max="10" width="22.5" customWidth="1"/>
  </cols>
  <sheetData>
    <row r="3" spans="2:10">
      <c r="B3" t="s">
        <v>1</v>
      </c>
      <c r="C3" t="s">
        <v>4</v>
      </c>
      <c r="D3" t="s">
        <v>3</v>
      </c>
      <c r="E3" t="s">
        <v>2</v>
      </c>
      <c r="F3" t="s">
        <v>5</v>
      </c>
      <c r="G3" t="s">
        <v>6</v>
      </c>
    </row>
    <row r="4" spans="2:10">
      <c r="B4">
        <v>5</v>
      </c>
      <c r="C4">
        <v>2.5</v>
      </c>
      <c r="D4">
        <v>50</v>
      </c>
      <c r="E4">
        <v>15</v>
      </c>
      <c r="F4">
        <f>C4*E4</f>
        <v>37.5</v>
      </c>
      <c r="G4">
        <f>E4*D4</f>
        <v>750</v>
      </c>
    </row>
    <row r="6" spans="2:10" ht="18">
      <c r="B6" s="5" t="s">
        <v>7</v>
      </c>
    </row>
    <row r="7" spans="2:10" ht="18">
      <c r="C7" t="s">
        <v>0</v>
      </c>
      <c r="D7" t="s">
        <v>15</v>
      </c>
      <c r="E7" t="s">
        <v>16</v>
      </c>
      <c r="F7" t="s">
        <v>10</v>
      </c>
      <c r="H7" s="5" t="s">
        <v>11</v>
      </c>
    </row>
    <row r="8" spans="2:10">
      <c r="C8">
        <v>5</v>
      </c>
      <c r="D8" s="3">
        <f>$J$9*(C8/(24*3600*30.5))</f>
        <v>0.77792956891317555</v>
      </c>
      <c r="E8" s="3">
        <f t="shared" ref="E8:E22" si="0">$J$10*(C8/(24*3600*30.5))</f>
        <v>0.44209168184578024</v>
      </c>
      <c r="F8" s="3">
        <f t="shared" ref="F8:F22" si="1">$J$11*(C8/(24*3600*30.5))</f>
        <v>0.13661202185792351</v>
      </c>
      <c r="I8" t="s">
        <v>14</v>
      </c>
      <c r="J8" t="s">
        <v>13</v>
      </c>
    </row>
    <row r="9" spans="2:10">
      <c r="C9" s="1">
        <v>10</v>
      </c>
      <c r="D9" s="3">
        <f t="shared" ref="D9:D15" si="2">$J$9*(C9/(24*3600*30.5))</f>
        <v>1.5558591378263511</v>
      </c>
      <c r="E9" s="2">
        <f t="shared" si="0"/>
        <v>0.88418336369156048</v>
      </c>
      <c r="F9" s="2">
        <f t="shared" si="1"/>
        <v>0.27322404371584702</v>
      </c>
      <c r="I9" t="s">
        <v>8</v>
      </c>
      <c r="J9" s="4">
        <v>410000</v>
      </c>
    </row>
    <row r="10" spans="2:10">
      <c r="C10" s="1">
        <v>15</v>
      </c>
      <c r="D10" s="3">
        <f t="shared" si="2"/>
        <v>2.3337887067395262</v>
      </c>
      <c r="E10" s="2">
        <f t="shared" si="0"/>
        <v>1.3262750455373407</v>
      </c>
      <c r="F10" s="2">
        <f t="shared" si="1"/>
        <v>0.4098360655737705</v>
      </c>
      <c r="I10" t="s">
        <v>9</v>
      </c>
      <c r="J10" s="4">
        <v>233000</v>
      </c>
    </row>
    <row r="11" spans="2:10">
      <c r="C11">
        <v>20</v>
      </c>
      <c r="D11" s="3">
        <f t="shared" si="2"/>
        <v>3.1117182756527022</v>
      </c>
      <c r="E11" s="2">
        <f t="shared" si="0"/>
        <v>1.768366727383121</v>
      </c>
      <c r="F11" s="2">
        <f t="shared" si="1"/>
        <v>0.54644808743169404</v>
      </c>
      <c r="I11" t="s">
        <v>12</v>
      </c>
      <c r="J11" s="4">
        <v>72000</v>
      </c>
    </row>
    <row r="12" spans="2:10">
      <c r="C12" s="1">
        <v>25</v>
      </c>
      <c r="D12" s="3">
        <f t="shared" si="2"/>
        <v>3.8896478445658778</v>
      </c>
      <c r="E12" s="2">
        <f t="shared" si="0"/>
        <v>2.210458409228901</v>
      </c>
      <c r="F12" s="2">
        <f t="shared" si="1"/>
        <v>0.68306010928961758</v>
      </c>
    </row>
    <row r="13" spans="2:10">
      <c r="C13" s="1">
        <v>30</v>
      </c>
      <c r="D13" s="3">
        <f t="shared" si="2"/>
        <v>4.6675774134790524</v>
      </c>
      <c r="E13" s="2">
        <f t="shared" si="0"/>
        <v>2.6525500910746813</v>
      </c>
      <c r="F13" s="2">
        <f t="shared" si="1"/>
        <v>0.81967213114754101</v>
      </c>
    </row>
    <row r="14" spans="2:10">
      <c r="C14">
        <v>35</v>
      </c>
      <c r="D14" s="3">
        <f t="shared" si="2"/>
        <v>5.445506982392228</v>
      </c>
      <c r="E14" s="2">
        <f t="shared" si="0"/>
        <v>3.0946417729204612</v>
      </c>
      <c r="F14" s="2">
        <f t="shared" si="1"/>
        <v>0.95628415300546443</v>
      </c>
    </row>
    <row r="15" spans="2:10">
      <c r="C15">
        <v>40</v>
      </c>
      <c r="D15" s="3">
        <f t="shared" si="2"/>
        <v>6.2234365513054044</v>
      </c>
      <c r="E15" s="2">
        <f t="shared" si="0"/>
        <v>3.5367334547662419</v>
      </c>
      <c r="F15" s="2">
        <f t="shared" si="1"/>
        <v>1.0928961748633881</v>
      </c>
    </row>
    <row r="16" spans="2:10">
      <c r="C16" s="1">
        <v>45</v>
      </c>
      <c r="D16" s="3"/>
      <c r="E16" s="2">
        <f t="shared" si="0"/>
        <v>3.9788251366120218</v>
      </c>
      <c r="F16" s="2">
        <f t="shared" si="1"/>
        <v>1.2295081967213115</v>
      </c>
    </row>
    <row r="17" spans="3:6">
      <c r="C17" s="1">
        <v>50</v>
      </c>
      <c r="D17" s="3"/>
      <c r="E17" s="2">
        <f t="shared" si="0"/>
        <v>4.420916818457802</v>
      </c>
      <c r="F17" s="2">
        <f t="shared" si="1"/>
        <v>1.3661202185792352</v>
      </c>
    </row>
    <row r="18" spans="3:6">
      <c r="C18">
        <v>55</v>
      </c>
      <c r="D18" s="3"/>
      <c r="E18" s="2">
        <f t="shared" si="0"/>
        <v>4.8630085003035823</v>
      </c>
      <c r="F18" s="2">
        <f t="shared" si="1"/>
        <v>1.5027322404371584</v>
      </c>
    </row>
    <row r="19" spans="3:6">
      <c r="C19" s="1">
        <v>60</v>
      </c>
      <c r="D19" s="3"/>
      <c r="E19" s="2">
        <f t="shared" si="0"/>
        <v>5.3051001821493626</v>
      </c>
      <c r="F19" s="2">
        <f t="shared" si="1"/>
        <v>1.639344262295082</v>
      </c>
    </row>
    <row r="20" spans="3:6">
      <c r="C20">
        <v>65</v>
      </c>
      <c r="D20" s="3"/>
      <c r="E20" s="2">
        <f t="shared" si="0"/>
        <v>5.7471918639951429</v>
      </c>
      <c r="F20" s="2">
        <f t="shared" si="1"/>
        <v>1.7759562841530054</v>
      </c>
    </row>
    <row r="21" spans="3:6">
      <c r="C21" s="1">
        <v>70</v>
      </c>
      <c r="D21" s="3"/>
      <c r="E21" s="2">
        <f t="shared" si="0"/>
        <v>6.1892835458409223</v>
      </c>
      <c r="F21" s="2">
        <f t="shared" si="1"/>
        <v>1.9125683060109289</v>
      </c>
    </row>
    <row r="22" spans="3:6">
      <c r="C22" s="1">
        <v>75</v>
      </c>
      <c r="D22" s="3"/>
      <c r="E22" s="2">
        <f t="shared" si="0"/>
        <v>6.6313752276867035</v>
      </c>
      <c r="F22" s="2">
        <f t="shared" si="1"/>
        <v>2.0491803278688523</v>
      </c>
    </row>
    <row r="26" spans="3:6">
      <c r="C26" t="s">
        <v>19</v>
      </c>
      <c r="D26" t="s">
        <v>18</v>
      </c>
      <c r="E26" t="s">
        <v>20</v>
      </c>
      <c r="F26" t="s">
        <v>22</v>
      </c>
    </row>
    <row r="27" spans="3:6">
      <c r="C27">
        <v>10</v>
      </c>
      <c r="D27">
        <v>15</v>
      </c>
      <c r="E27">
        <f>0.034*40*15</f>
        <v>20.400000000000002</v>
      </c>
      <c r="F27">
        <f>E27/(C27*60/D27)</f>
        <v>0.51</v>
      </c>
    </row>
    <row r="56" spans="2:7">
      <c r="B56" t="s">
        <v>17</v>
      </c>
    </row>
    <row r="57" spans="2:7">
      <c r="G57" t="s">
        <v>21</v>
      </c>
    </row>
    <row r="58" spans="2:7">
      <c r="G58">
        <f>7.1/(F27/15)*10000</f>
        <v>2088235.2941176468</v>
      </c>
    </row>
  </sheetData>
  <pageMargins left="0.75" right="0.75" top="1" bottom="1" header="0.5" footer="0.5"/>
  <pageSetup orientation="portrait" horizontalDpi="4294967292" verticalDpi="4294967292"/>
  <drawing r:id="rId1"/>
  <tableParts count="3">
    <tablePart r:id="rId2"/>
    <tablePart r:id="rId3"/>
    <tablePart r:id="rId4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Eric Martin</cp:lastModifiedBy>
  <dcterms:created xsi:type="dcterms:W3CDTF">2015-09-23T21:26:31Z</dcterms:created>
  <dcterms:modified xsi:type="dcterms:W3CDTF">2015-09-24T15:51:00Z</dcterms:modified>
</cp:coreProperties>
</file>