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\\atlas.shore.mbari.org\ProjectLibrary\800139.EyeRIS\EyeRIS.Documents\EyeRIS.Data\LabData\ResolutionTests\"/>
    </mc:Choice>
  </mc:AlternateContent>
  <xr:revisionPtr revIDLastSave="0" documentId="13_ncr:1_{41CF7B3D-4627-48C9-A710-51A11F9D0E30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8" i="1" l="1"/>
  <c r="E7" i="1"/>
  <c r="E6" i="1"/>
  <c r="E5" i="1"/>
  <c r="E4" i="1"/>
  <c r="E3" i="1"/>
  <c r="E2" i="1"/>
  <c r="G2" i="1"/>
</calcChain>
</file>

<file path=xl/sharedStrings.xml><?xml version="1.0" encoding="utf-8"?>
<sst xmlns="http://schemas.openxmlformats.org/spreadsheetml/2006/main" count="10" uniqueCount="6">
  <si>
    <t>Target Distance in Air (cm)</t>
  </si>
  <si>
    <t>Contrast at 1.12 lp/mm (%)</t>
  </si>
  <si>
    <t>Optical Resolution @ &gt; 25% Contrast (lp/mm)</t>
  </si>
  <si>
    <t>Magnification (pixels/mm)</t>
  </si>
  <si>
    <t>Distance from Focal Plane</t>
  </si>
  <si>
    <t>Pixel Size in Object Space (um)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</si>
</sst>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Optical Resolution vs Distance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178937007874017"/>
          <c:y val="0.17171296296296296"/>
          <c:w val="0.7360017497812773"/>
          <c:h val="0.62271617089530473"/>
        </c:manualLayout>
      </c:layout>
      <c:scatterChart>
        <c:scatterStyle val="lineMarker"/>
        <c:varyColors val="0"/>
        <c:ser>
          <c:idx val="0"/>
          <c:order val="0"/>
          <c:tx>
            <c:v>R26 Camera</c:v>
          </c:tx>
          <c:spPr>
            <a:ln w="28575" cap="rnd">
              <a:solidFill>
                <a:srgbClr val="FF00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rgbClr val="FF00FF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5351468524592936E-3"/>
                  <c:y val="-2.5457431966516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F6-414D-9F67-0340A77189AB}"/>
                </c:ext>
              </c:extLst>
            </c:dLbl>
            <c:dLbl>
              <c:idx val="1"/>
              <c:layout>
                <c:manualLayout>
                  <c:x val="-3.0234312349728901E-3"/>
                  <c:y val="-2.5457431966516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F6-414D-9F67-0340A77189AB}"/>
                </c:ext>
              </c:extLst>
            </c:dLbl>
            <c:dLbl>
              <c:idx val="2"/>
              <c:layout>
                <c:manualLayout>
                  <c:x val="-6.0468624699457248E-3"/>
                  <c:y val="-2.86396109623309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F6-414D-9F67-0340A77189AB}"/>
                </c:ext>
              </c:extLst>
            </c:dLbl>
            <c:dLbl>
              <c:idx val="4"/>
              <c:layout>
                <c:manualLayout>
                  <c:x val="-9.0702937049185871E-3"/>
                  <c:y val="-3.81861479497746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F6-414D-9F67-0340A77189AB}"/>
                </c:ext>
              </c:extLst>
            </c:dLbl>
            <c:dLbl>
              <c:idx val="5"/>
              <c:layout>
                <c:manualLayout>
                  <c:x val="-3.023431234972973E-3"/>
                  <c:y val="-2.863961096233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F6-414D-9F67-0340A77189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Sheet1!$G$2:$G$8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xVal>
          <c:yVal>
            <c:numRef>
              <c:f>Sheet1!$C$2:$C$8</c:f>
              <c:numCache>
                <c:formatCode>General</c:formatCode>
                <c:ptCount val="7"/>
                <c:pt idx="0">
                  <c:v>3.17</c:v>
                </c:pt>
                <c:pt idx="1">
                  <c:v>3.17</c:v>
                </c:pt>
                <c:pt idx="2">
                  <c:v>2.83</c:v>
                </c:pt>
                <c:pt idx="3">
                  <c:v>2.83</c:v>
                </c:pt>
                <c:pt idx="4">
                  <c:v>1.78</c:v>
                </c:pt>
                <c:pt idx="5">
                  <c:v>1.59</c:v>
                </c:pt>
                <c:pt idx="6">
                  <c:v>1.26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D0E-491A-8C62-F2D20183E325}"/>
            </c:ext>
          </c:extLst>
        </c:ser>
        <c:ser>
          <c:idx val="1"/>
          <c:order val="1"/>
          <c:tx>
            <c:v>Sony IMX250</c:v>
          </c:tx>
          <c:spPr>
            <a:ln w="28575" cap="rnd">
              <a:solidFill>
                <a:srgbClr val="00FF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75000"/>
                </a:schemeClr>
              </a:solidFill>
              <a:ln w="9525">
                <a:solidFill>
                  <a:srgbClr val="00FFFF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-9.0702937049186427E-3"/>
                  <c:y val="-3.182178995814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F6-414D-9F67-0340A77189AB}"/>
                </c:ext>
              </c:extLst>
            </c:dLbl>
            <c:dLbl>
              <c:idx val="3"/>
              <c:layout>
                <c:manualLayout>
                  <c:x val="-6.0468624699457248E-3"/>
                  <c:y val="-3.8186147949774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F6-414D-9F67-0340A77189AB}"/>
                </c:ext>
              </c:extLst>
            </c:dLbl>
            <c:dLbl>
              <c:idx val="4"/>
              <c:layout>
                <c:manualLayout>
                  <c:x val="-6.0468624699457248E-3"/>
                  <c:y val="-3.182178995814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F6-414D-9F67-0340A77189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Sheet1!$G$2:$G$6</c:f>
              <c:numCache>
                <c:formatCode>General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</c:numCache>
            </c:numRef>
          </c:xVal>
          <c:yVal>
            <c:numRef>
              <c:f>Sheet1!$N$2:$N$6</c:f>
              <c:numCache>
                <c:formatCode>General</c:formatCode>
                <c:ptCount val="5"/>
                <c:pt idx="0">
                  <c:v>5.04</c:v>
                </c:pt>
                <c:pt idx="1">
                  <c:v>1.78</c:v>
                </c:pt>
                <c:pt idx="2">
                  <c:v>0.71</c:v>
                </c:pt>
                <c:pt idx="3">
                  <c:v>0.45</c:v>
                </c:pt>
                <c:pt idx="4">
                  <c:v>0.31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421-483E-8004-F210A29F9BBD}"/>
            </c:ext>
          </c:extLst>
        </c:ser>
        <c:dLbls>
          <c:dLblPos val="r"/>
          <c:showLegendKey val="0"/>
          <c:showVal val="1"/>
          <c:showCatName val="0"/>
          <c:showSerName val="0"/>
          <c:showPercent val="0"/>
          <c:showBubbleSize val="0"/>
        </c:dLbls>
        <c:axId val="1934122864"/>
        <c:axId val="1934121200"/>
      </c:scatterChart>
      <c:valAx>
        <c:axId val="19341228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Distance from</a:t>
                </a:r>
                <a:r>
                  <a:rPr lang="en-US" baseline="0"/>
                  <a:t> Focal Plane (cm)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4121200"/>
        <c:crosses val="autoZero"/>
        <c:crossBetween val="midCat"/>
      </c:valAx>
      <c:valAx>
        <c:axId val="1934121200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Resolution lp/mm  @ &gt; 25 % Contrast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41228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879111986001753"/>
          <c:y val="0.21837890055409737"/>
          <c:w val="0.19668606641561109"/>
          <c:h val="0.126761450593323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257174</xdr:colOff>
      <xdr:row>12</xdr:row>
      <xdr:rowOff>190499</xdr:rowOff>
    </xdr:from>
    <xdr:to>
      <xdr:col>16</xdr:col>
      <xdr:colOff>123825</xdr:colOff>
      <xdr:row>33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11" workbookViewId="0">
      <selection activeCell="S36" sqref="S36"/>
    </sheetView>
  </sheetViews>
  <sheetFormatPr defaultRowHeight="15" x14ac:dyDescent="0.25"/>
  <sheetData>
    <row r="1" spans="1:15" ht="11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7" t="s">
        <v>5</v>
      </c>
      <c r="G1" s="6" t="s">
        <v>4</v>
      </c>
      <c r="L1" s="1" t="s">
        <v>0</v>
      </c>
      <c r="M1" s="2" t="s">
        <v>1</v>
      </c>
      <c r="N1" s="2" t="s">
        <v>2</v>
      </c>
      <c r="O1" s="2" t="s">
        <v>3</v>
      </c>
    </row>
    <row r="2" spans="1:15" ht="16.5" thickBot="1" x14ac:dyDescent="0.3">
      <c r="A2" s="3">
        <v>52</v>
      </c>
      <c r="B2" s="4">
        <v>88</v>
      </c>
      <c r="C2" s="4">
        <v>3.17</v>
      </c>
      <c r="D2" s="4">
        <v>21</v>
      </c>
      <c r="E2">
        <f t="shared" ref="E2:E7" si="0">1000/D2</f>
        <v>47.61904761904762</v>
      </c>
      <c r="G2" s="8">
        <f>A2-52</f>
        <v>0</v>
      </c>
      <c r="L2" s="3">
        <v>52</v>
      </c>
      <c r="M2" s="4">
        <v>77</v>
      </c>
      <c r="N2" s="4">
        <v>5.04</v>
      </c>
      <c r="O2" s="4">
        <v>23</v>
      </c>
    </row>
    <row r="3" spans="1:15" ht="16.5" thickBot="1" x14ac:dyDescent="0.3">
      <c r="A3" s="3">
        <v>50</v>
      </c>
      <c r="B3" s="4">
        <v>88</v>
      </c>
      <c r="C3" s="4">
        <v>3.17</v>
      </c>
      <c r="D3" s="4">
        <v>22</v>
      </c>
      <c r="E3">
        <f t="shared" si="0"/>
        <v>45.454545454545453</v>
      </c>
      <c r="G3" s="5">
        <v>2</v>
      </c>
      <c r="L3" s="3">
        <v>50</v>
      </c>
      <c r="M3" s="4">
        <v>70</v>
      </c>
      <c r="N3" s="4">
        <v>1.78</v>
      </c>
      <c r="O3" s="4">
        <v>24</v>
      </c>
    </row>
    <row r="4" spans="1:15" ht="16.5" thickBot="1" x14ac:dyDescent="0.3">
      <c r="A4" s="3">
        <v>48</v>
      </c>
      <c r="B4" s="4">
        <v>88</v>
      </c>
      <c r="C4" s="4">
        <v>2.83</v>
      </c>
      <c r="D4" s="4">
        <v>23</v>
      </c>
      <c r="E4">
        <f t="shared" si="0"/>
        <v>43.478260869565219</v>
      </c>
      <c r="G4" s="5">
        <v>4</v>
      </c>
      <c r="L4" s="3">
        <v>48</v>
      </c>
      <c r="M4" s="4">
        <v>18</v>
      </c>
      <c r="N4" s="4">
        <v>0.71</v>
      </c>
      <c r="O4" s="4">
        <v>25</v>
      </c>
    </row>
    <row r="5" spans="1:15" ht="16.5" thickBot="1" x14ac:dyDescent="0.3">
      <c r="A5" s="3">
        <v>46</v>
      </c>
      <c r="B5" s="4">
        <v>88</v>
      </c>
      <c r="C5" s="4">
        <v>2.83</v>
      </c>
      <c r="D5" s="4">
        <v>24</v>
      </c>
      <c r="E5">
        <f t="shared" si="0"/>
        <v>41.666666666666664</v>
      </c>
      <c r="G5" s="5">
        <v>6</v>
      </c>
      <c r="L5" s="3">
        <v>46</v>
      </c>
      <c r="M5" s="4">
        <v>7</v>
      </c>
      <c r="N5" s="4">
        <v>0.45</v>
      </c>
      <c r="O5" s="4">
        <v>24</v>
      </c>
    </row>
    <row r="6" spans="1:15" ht="16.5" thickBot="1" x14ac:dyDescent="0.3">
      <c r="A6" s="3">
        <v>44</v>
      </c>
      <c r="B6" s="4">
        <v>79</v>
      </c>
      <c r="C6" s="4">
        <v>1.78</v>
      </c>
      <c r="D6" s="4">
        <v>25</v>
      </c>
      <c r="E6">
        <f t="shared" si="0"/>
        <v>40</v>
      </c>
      <c r="G6" s="5">
        <v>8</v>
      </c>
      <c r="L6" s="3">
        <v>44</v>
      </c>
      <c r="M6" s="4">
        <v>79</v>
      </c>
      <c r="N6" s="4">
        <v>0.31</v>
      </c>
      <c r="O6" s="4">
        <v>25</v>
      </c>
    </row>
    <row r="7" spans="1:15" ht="16.5" thickBot="1" x14ac:dyDescent="0.3">
      <c r="A7" s="3">
        <v>42</v>
      </c>
      <c r="B7" s="4">
        <v>51</v>
      </c>
      <c r="C7" s="4">
        <v>1.59</v>
      </c>
      <c r="D7" s="4">
        <v>26</v>
      </c>
      <c r="E7">
        <f t="shared" si="0"/>
        <v>38.46153846153846</v>
      </c>
      <c r="G7" s="5">
        <v>10</v>
      </c>
    </row>
    <row r="8" spans="1:15" ht="16.5" thickBot="1" x14ac:dyDescent="0.3">
      <c r="A8" s="3">
        <v>40</v>
      </c>
      <c r="B8" s="4">
        <v>36</v>
      </c>
      <c r="C8" s="4">
        <v>1.26</v>
      </c>
      <c r="D8" s="4">
        <v>27</v>
      </c>
      <c r="E8">
        <f>1000/D7</f>
        <v>38.46153846153846</v>
      </c>
      <c r="G8" s="5">
        <v>12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Roberts</dc:creator>
  <cp:lastModifiedBy>paul</cp:lastModifiedBy>
  <dcterms:created xsi:type="dcterms:W3CDTF">2019-03-05T00:14:16Z</dcterms:created>
  <dcterms:modified xsi:type="dcterms:W3CDTF">2019-06-08T21:19:11Z</dcterms:modified>
</cp:coreProperties>
</file>