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20" yWindow="100" windowWidth="28740" windowHeight="17080" activeTab="4"/>
  </bookViews>
  <sheets>
    <sheet name="prep2010forsigma" sheetId="9" r:id="rId1"/>
    <sheet name="for primer" sheetId="5" r:id="rId2"/>
    <sheet name="with factors" sheetId="6" r:id="rId3"/>
    <sheet name="note" sheetId="8" r:id="rId4"/>
    <sheet name="for Table 2" sheetId="10" r:id="rId5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F3" i="10"/>
  <c r="GF32"/>
  <c r="GF31"/>
  <c r="GF30"/>
  <c r="GF29"/>
  <c r="GF27"/>
  <c r="GF22"/>
  <c r="GF21"/>
  <c r="GF19"/>
  <c r="GF15"/>
  <c r="GF12"/>
  <c r="GE32"/>
  <c r="GE31"/>
  <c r="GE30"/>
  <c r="GE29"/>
  <c r="GE27"/>
  <c r="GE22"/>
  <c r="GE21"/>
  <c r="GE19"/>
  <c r="GE15"/>
  <c r="GE12"/>
  <c r="GE3"/>
  <c r="GF34"/>
  <c r="GE34"/>
  <c r="GD27"/>
  <c r="GD19"/>
  <c r="GD15"/>
  <c r="GD12"/>
  <c r="GD3"/>
  <c r="GA34"/>
  <c r="GD34"/>
  <c r="GD32"/>
  <c r="GD31"/>
  <c r="GD30"/>
  <c r="GD29"/>
  <c r="GD22"/>
  <c r="GD21"/>
  <c r="FX5"/>
  <c r="FX14"/>
  <c r="FX23"/>
  <c r="FX24"/>
  <c r="FX6"/>
  <c r="FX7"/>
  <c r="FX17"/>
  <c r="FX21"/>
  <c r="FX22"/>
  <c r="FX25"/>
  <c r="FX18"/>
  <c r="FX15"/>
  <c r="FX8"/>
  <c r="FX9"/>
  <c r="FX29"/>
  <c r="FX2"/>
  <c r="FX19"/>
  <c r="FX10"/>
  <c r="FX30"/>
  <c r="FX31"/>
  <c r="FX3"/>
  <c r="FX26"/>
  <c r="FX11"/>
  <c r="FX27"/>
  <c r="FX32"/>
  <c r="FX12"/>
  <c r="FX34"/>
  <c r="FZ5"/>
  <c r="FZ14"/>
  <c r="FZ23"/>
  <c r="FZ24"/>
  <c r="FZ6"/>
  <c r="FZ7"/>
  <c r="FZ17"/>
  <c r="FZ21"/>
  <c r="FZ22"/>
  <c r="FZ25"/>
  <c r="FZ18"/>
  <c r="FZ15"/>
  <c r="FZ8"/>
  <c r="FZ9"/>
  <c r="FZ29"/>
  <c r="FZ2"/>
  <c r="FZ19"/>
  <c r="FZ10"/>
  <c r="FZ30"/>
  <c r="FZ31"/>
  <c r="FZ3"/>
  <c r="FZ26"/>
  <c r="FZ11"/>
  <c r="FZ27"/>
  <c r="FZ32"/>
  <c r="FZ12"/>
  <c r="FZ34"/>
  <c r="GA5"/>
  <c r="GA14"/>
  <c r="GA23"/>
  <c r="GA24"/>
  <c r="GA6"/>
  <c r="GA7"/>
  <c r="GA17"/>
  <c r="GA21"/>
  <c r="GA22"/>
  <c r="GA25"/>
  <c r="GA18"/>
  <c r="GA15"/>
  <c r="GA8"/>
  <c r="GA9"/>
  <c r="GA29"/>
  <c r="GA2"/>
  <c r="GA19"/>
  <c r="GA10"/>
  <c r="GA30"/>
  <c r="GA31"/>
  <c r="GA3"/>
  <c r="GA26"/>
  <c r="GA11"/>
  <c r="GA27"/>
  <c r="GA32"/>
  <c r="GA12"/>
  <c r="FY14"/>
  <c r="FY23"/>
  <c r="FY24"/>
  <c r="FY6"/>
  <c r="FY7"/>
  <c r="FY17"/>
  <c r="FY21"/>
  <c r="FY22"/>
  <c r="FY25"/>
  <c r="FY18"/>
  <c r="FY15"/>
  <c r="FY8"/>
  <c r="FY9"/>
  <c r="FY29"/>
  <c r="FY2"/>
  <c r="FY19"/>
  <c r="FY10"/>
  <c r="FY30"/>
  <c r="FY31"/>
  <c r="FY3"/>
  <c r="FY26"/>
  <c r="FY11"/>
  <c r="FY27"/>
  <c r="FY32"/>
  <c r="FY12"/>
  <c r="FY5"/>
  <c r="Y6" i="9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BD6"/>
  <c r="BD7"/>
  <c r="BD8"/>
  <c r="BD9"/>
  <c r="BD10"/>
  <c r="BD11"/>
  <c r="BD12"/>
  <c r="BD13"/>
  <c r="BD14"/>
  <c r="BD15"/>
  <c r="BD16"/>
  <c r="BD17"/>
  <c r="BD18"/>
  <c r="BD19"/>
  <c r="BD20"/>
  <c r="BD21"/>
  <c r="BD22"/>
  <c r="BD23"/>
  <c r="BD24"/>
  <c r="BD25"/>
  <c r="BD26"/>
  <c r="BD27"/>
  <c r="BD28"/>
  <c r="BD29"/>
  <c r="BD30"/>
  <c r="BU6"/>
  <c r="BU7"/>
  <c r="BU8"/>
  <c r="BU9"/>
  <c r="BU10"/>
  <c r="BU11"/>
  <c r="BU12"/>
  <c r="BU13"/>
  <c r="BU14"/>
  <c r="BU15"/>
  <c r="BU16"/>
  <c r="BU17"/>
  <c r="BU18"/>
  <c r="BU19"/>
  <c r="BU20"/>
  <c r="BU21"/>
  <c r="BU22"/>
  <c r="BU23"/>
  <c r="BU24"/>
  <c r="BU25"/>
  <c r="BU26"/>
  <c r="BU27"/>
  <c r="BU28"/>
  <c r="BU29"/>
  <c r="BU30"/>
  <c r="BV29"/>
  <c r="BV28"/>
  <c r="BV27"/>
  <c r="BV26"/>
  <c r="BV25"/>
  <c r="BV24"/>
  <c r="BV23"/>
  <c r="BV22"/>
  <c r="BV21"/>
  <c r="BV20"/>
  <c r="BV19"/>
  <c r="BV18"/>
  <c r="BV17"/>
  <c r="BV16"/>
  <c r="BV15"/>
  <c r="BV14"/>
  <c r="BV13"/>
  <c r="BV12"/>
  <c r="BV11"/>
  <c r="BV10"/>
  <c r="BV9"/>
  <c r="BV8"/>
  <c r="BV7"/>
  <c r="BV6"/>
  <c r="BE29"/>
  <c r="BE28"/>
  <c r="BE27"/>
  <c r="BE26"/>
  <c r="BE25"/>
  <c r="BE24"/>
  <c r="BE23"/>
  <c r="BE22"/>
  <c r="BE21"/>
  <c r="BE20"/>
  <c r="BE19"/>
  <c r="BE18"/>
  <c r="BE17"/>
  <c r="BE16"/>
  <c r="BE15"/>
  <c r="BE14"/>
  <c r="BE13"/>
  <c r="BE12"/>
  <c r="BE11"/>
  <c r="BE10"/>
  <c r="BE9"/>
  <c r="BE8"/>
  <c r="BE7"/>
  <c r="BE6"/>
  <c r="M31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AP7"/>
  <c r="AQ7"/>
  <c r="AP8"/>
  <c r="AQ8"/>
  <c r="AP9"/>
  <c r="AQ9"/>
  <c r="AP10"/>
  <c r="AQ10"/>
  <c r="AP11"/>
  <c r="AQ11"/>
  <c r="AP12"/>
  <c r="AQ12"/>
  <c r="AP13"/>
  <c r="AQ13"/>
  <c r="AP14"/>
  <c r="AQ14"/>
  <c r="AP15"/>
  <c r="AQ15"/>
  <c r="AP16"/>
  <c r="AQ16"/>
  <c r="AP17"/>
  <c r="AQ17"/>
  <c r="AP18"/>
  <c r="AQ18"/>
  <c r="AP19"/>
  <c r="AQ19"/>
  <c r="AP20"/>
  <c r="AQ20"/>
  <c r="AP21"/>
  <c r="AQ21"/>
  <c r="AP22"/>
  <c r="AQ22"/>
  <c r="AP23"/>
  <c r="AQ23"/>
  <c r="AP24"/>
  <c r="AQ24"/>
  <c r="AP25"/>
  <c r="AQ25"/>
  <c r="AP26"/>
  <c r="AQ26"/>
  <c r="AP27"/>
  <c r="AQ27"/>
  <c r="AP28"/>
  <c r="AQ28"/>
  <c r="AP29"/>
  <c r="AQ29"/>
  <c r="AQ6"/>
  <c r="AP6"/>
  <c r="AW6"/>
  <c r="AX6"/>
  <c r="AW7"/>
  <c r="AX7"/>
  <c r="AW8"/>
  <c r="AX8"/>
  <c r="AW9"/>
  <c r="AX9"/>
  <c r="AW10"/>
  <c r="AX10"/>
  <c r="AW11"/>
  <c r="AX11"/>
  <c r="AW12"/>
  <c r="AX12"/>
  <c r="AW13"/>
  <c r="AX13"/>
  <c r="AW14"/>
  <c r="AX14"/>
  <c r="AW15"/>
  <c r="AX15"/>
  <c r="AW16"/>
  <c r="AX16"/>
  <c r="AW17"/>
  <c r="AX17"/>
  <c r="AW18"/>
  <c r="AX18"/>
  <c r="AW19"/>
  <c r="AX19"/>
  <c r="AW20"/>
  <c r="AX20"/>
  <c r="AW21"/>
  <c r="AX21"/>
  <c r="AW22"/>
  <c r="AX22"/>
  <c r="AW23"/>
  <c r="AX23"/>
  <c r="AW24"/>
  <c r="AX24"/>
  <c r="AW25"/>
  <c r="AX25"/>
  <c r="AW26"/>
  <c r="AX26"/>
  <c r="AW27"/>
  <c r="AX27"/>
  <c r="AW28"/>
  <c r="AX28"/>
  <c r="AW29"/>
  <c r="AX29"/>
  <c r="L31"/>
  <c r="K31"/>
  <c r="Z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6"/>
</calcChain>
</file>

<file path=xl/sharedStrings.xml><?xml version="1.0" encoding="utf-8"?>
<sst xmlns="http://schemas.openxmlformats.org/spreadsheetml/2006/main" count="1767" uniqueCount="245">
  <si>
    <t>V3503-PC31</t>
  </si>
  <si>
    <t>V3504-PC04</t>
  </si>
  <si>
    <t>V3504-PC05</t>
  </si>
  <si>
    <t>V3503-PC15</t>
  </si>
  <si>
    <t>V3503-PC33</t>
  </si>
  <si>
    <t>V3483-PC14</t>
  </si>
  <si>
    <t>V3502-PC24</t>
  </si>
  <si>
    <t>V3502-PC25</t>
  </si>
  <si>
    <t>V3502-PC28</t>
  </si>
  <si>
    <t>D114-PC65</t>
  </si>
  <si>
    <t>D116-PC45</t>
  </si>
  <si>
    <t>V3483-PC12</t>
  </si>
  <si>
    <t>V3483-PC04</t>
  </si>
  <si>
    <t>V3483-PC18</t>
  </si>
  <si>
    <t>V3490-PC23</t>
  </si>
  <si>
    <t>V3501-PC11</t>
  </si>
  <si>
    <t>D115-PC64</t>
  </si>
  <si>
    <t>D115-PC69</t>
  </si>
  <si>
    <t>D115-PC78</t>
  </si>
  <si>
    <t>D115-PC79</t>
  </si>
  <si>
    <t>V3500-PC03</t>
  </si>
  <si>
    <t>V3500-PC07</t>
  </si>
  <si>
    <t>V3500-PC09</t>
  </si>
  <si>
    <t>D114-PC48</t>
  </si>
  <si>
    <t>D114-PC67</t>
  </si>
  <si>
    <t>D114-PC69</t>
  </si>
  <si>
    <t>V3483-PC15</t>
  </si>
  <si>
    <t>V3483-PC03</t>
  </si>
  <si>
    <t>V3483-PC07</t>
  </si>
  <si>
    <t>V3483-PC21</t>
  </si>
  <si>
    <t>V3490-PC26</t>
  </si>
  <si>
    <t>V3490-PC24</t>
  </si>
  <si>
    <t>D115-PC45</t>
  </si>
  <si>
    <t>V3500-PC04</t>
  </si>
  <si>
    <t>V3500-PC06</t>
  </si>
  <si>
    <t>V3488-PC05</t>
  </si>
  <si>
    <t>V3518-PC08</t>
  </si>
  <si>
    <t>V3502-PC22</t>
  </si>
  <si>
    <t>V3502-PC27</t>
  </si>
  <si>
    <t>V3488-PC04</t>
  </si>
  <si>
    <t>V3518-PC04</t>
  </si>
  <si>
    <t>V3518-PC07</t>
  </si>
  <si>
    <t>V3501-PC10</t>
  </si>
  <si>
    <t>V3503-PC16</t>
  </si>
  <si>
    <t>V3503-PC34</t>
  </si>
  <si>
    <t>V3488-PC07</t>
  </si>
  <si>
    <t>V3488-PC21</t>
  </si>
  <si>
    <t>V3504-PC02</t>
  </si>
  <si>
    <t>V3483-PC09</t>
  </si>
  <si>
    <t>D114-PC79</t>
  </si>
  <si>
    <t>V3488-PC03</t>
  </si>
  <si>
    <t>D116-PC68</t>
  </si>
  <si>
    <t>D116-PC67</t>
  </si>
  <si>
    <t>Anthozoa</t>
  </si>
  <si>
    <t>Aplacophora</t>
  </si>
  <si>
    <t>Bivalvia</t>
  </si>
  <si>
    <t>D116-PC48</t>
  </si>
  <si>
    <t>D116-PC80</t>
  </si>
  <si>
    <t>Cumacea</t>
  </si>
  <si>
    <t>Decapoda</t>
  </si>
  <si>
    <t>Echiura</t>
  </si>
  <si>
    <t>Enteropneusta</t>
  </si>
  <si>
    <t>Gastropoda</t>
  </si>
  <si>
    <t>Holothuroidea</t>
  </si>
  <si>
    <t>Hydrozoa</t>
  </si>
  <si>
    <t>Isopoda</t>
  </si>
  <si>
    <t>Nemertea</t>
  </si>
  <si>
    <t>Oligochaeta</t>
  </si>
  <si>
    <t>Ophiuroidea</t>
  </si>
  <si>
    <t>Ostracoda</t>
  </si>
  <si>
    <t>Phoronida</t>
  </si>
  <si>
    <t>Polychaeta</t>
  </si>
  <si>
    <t>Polyplacophora</t>
  </si>
  <si>
    <t>Scaphopoda</t>
  </si>
  <si>
    <t>Sipuncula</t>
  </si>
  <si>
    <t>Tanaidacea</t>
  </si>
  <si>
    <t>Period</t>
  </si>
  <si>
    <t>Before</t>
  </si>
  <si>
    <t>After</t>
  </si>
  <si>
    <t>Treatment</t>
  </si>
  <si>
    <t>Impact</t>
  </si>
  <si>
    <t>Control</t>
  </si>
  <si>
    <t>Depth</t>
  </si>
  <si>
    <t>Neck</t>
  </si>
  <si>
    <t>Shelf</t>
  </si>
  <si>
    <t>Slope</t>
  </si>
  <si>
    <t>Site</t>
  </si>
  <si>
    <t>NI-1</t>
  </si>
  <si>
    <t>SI-1</t>
  </si>
  <si>
    <t>SLI-1</t>
  </si>
  <si>
    <t>SC-1</t>
  </si>
  <si>
    <t>SLC-3</t>
  </si>
  <si>
    <t>NC-3</t>
  </si>
  <si>
    <t>SLC-2</t>
  </si>
  <si>
    <t>NC-1</t>
  </si>
  <si>
    <t>NC-2</t>
  </si>
  <si>
    <t>SLC-1</t>
  </si>
  <si>
    <t>SC-3</t>
  </si>
  <si>
    <t>SC-2</t>
  </si>
  <si>
    <t>Pref325R1</t>
  </si>
  <si>
    <t>Pref325R5</t>
  </si>
  <si>
    <t>Pref90R1</t>
  </si>
  <si>
    <t>Pref90R2</t>
  </si>
  <si>
    <t>V2439C10</t>
  </si>
  <si>
    <t>V2439C12</t>
  </si>
  <si>
    <t>V2439C3</t>
  </si>
  <si>
    <t>V2439C36</t>
  </si>
  <si>
    <t>V2439C8</t>
  </si>
  <si>
    <t>V2892-C53</t>
  </si>
  <si>
    <t>V2892-C59</t>
  </si>
  <si>
    <t>V2892-C61</t>
  </si>
  <si>
    <t>V2892-C64</t>
  </si>
  <si>
    <t>V2892-C65</t>
  </si>
  <si>
    <t>V2898-C50</t>
  </si>
  <si>
    <t>V2898-C56</t>
  </si>
  <si>
    <t>V2898-C58</t>
  </si>
  <si>
    <t>V2898-C61</t>
  </si>
  <si>
    <t>V2898-C63</t>
  </si>
  <si>
    <t>V2899-C59</t>
  </si>
  <si>
    <t>V2899-C65</t>
  </si>
  <si>
    <t>V2899-C66</t>
  </si>
  <si>
    <t>V2899-C71</t>
  </si>
  <si>
    <t>V2899-C80</t>
  </si>
  <si>
    <t>P %</t>
    <phoneticPr fontId="6" type="noConversion"/>
  </si>
  <si>
    <t xml:space="preserve"> </t>
    <phoneticPr fontId="6" type="noConversion"/>
  </si>
  <si>
    <t>mean</t>
    <phoneticPr fontId="6" type="noConversion"/>
  </si>
  <si>
    <t>se</t>
    <phoneticPr fontId="6" type="noConversion"/>
  </si>
  <si>
    <t>se</t>
    <phoneticPr fontId="6" type="noConversion"/>
  </si>
  <si>
    <t>percent of total</t>
    <phoneticPr fontId="6" type="noConversion"/>
  </si>
  <si>
    <t>V2900-C54</t>
  </si>
  <si>
    <t>V2900-C61</t>
  </si>
  <si>
    <t>V2900-C65</t>
  </si>
  <si>
    <t>V2900-C66</t>
  </si>
  <si>
    <t>V2900-C67</t>
  </si>
  <si>
    <t>V2901-C53</t>
  </si>
  <si>
    <t>V2901-C54</t>
  </si>
  <si>
    <t>V2901-C57</t>
  </si>
  <si>
    <t>V2901-C62</t>
  </si>
  <si>
    <t>V2901-C77</t>
  </si>
  <si>
    <t>V2902-C01</t>
  </si>
  <si>
    <t>V2902-C05</t>
  </si>
  <si>
    <t>V2902-C13</t>
  </si>
  <si>
    <t>V2902-C17</t>
  </si>
  <si>
    <t>V2902-C20</t>
  </si>
  <si>
    <t>V2903-C43</t>
  </si>
  <si>
    <t>V2903-C50</t>
  </si>
  <si>
    <t>V2903-C53</t>
  </si>
  <si>
    <t>V2903-C55</t>
  </si>
  <si>
    <t>V2903-C80</t>
  </si>
  <si>
    <t>V2904-C61</t>
  </si>
  <si>
    <t>V2904-C64</t>
  </si>
  <si>
    <t>V2904-C66</t>
  </si>
  <si>
    <t>V2904-C67</t>
  </si>
  <si>
    <t>V2904-C79</t>
  </si>
  <si>
    <t>V2905-C01</t>
  </si>
  <si>
    <t>V2905-C05</t>
  </si>
  <si>
    <t>V2905-C07</t>
  </si>
  <si>
    <t>V2905-C08</t>
  </si>
  <si>
    <t>V2905-C20</t>
  </si>
  <si>
    <t>V3134-C04</t>
  </si>
  <si>
    <t>V3134-C23</t>
  </si>
  <si>
    <t>V3134-C26</t>
  </si>
  <si>
    <t>V3134-C27</t>
  </si>
  <si>
    <t>V3134-C32</t>
  </si>
  <si>
    <t>V3135-C29</t>
  </si>
  <si>
    <t>V3135-C31</t>
  </si>
  <si>
    <t>V3135-C33</t>
  </si>
  <si>
    <t>V3135-C35</t>
  </si>
  <si>
    <t>V3135-C39</t>
  </si>
  <si>
    <t>V3136-C21</t>
  </si>
  <si>
    <t>V3136-C22</t>
  </si>
  <si>
    <t>V3136-C29</t>
  </si>
  <si>
    <t>V3136-C33</t>
  </si>
  <si>
    <t>V3136-C34</t>
  </si>
  <si>
    <t>V3147-C11</t>
  </si>
  <si>
    <t>V3147-C14</t>
  </si>
  <si>
    <t>V3147-C17</t>
  </si>
  <si>
    <t>V3147-C23</t>
  </si>
  <si>
    <t>V3147-C24</t>
  </si>
  <si>
    <t>V3147-C27</t>
  </si>
  <si>
    <t>V3148-C02</t>
  </si>
  <si>
    <t>V3148-C04</t>
  </si>
  <si>
    <t>V3148-C05</t>
  </si>
  <si>
    <t>V3148-C07</t>
  </si>
  <si>
    <t>V3148-C08</t>
  </si>
  <si>
    <t>V3148-C09</t>
  </si>
  <si>
    <t>V3160-C06</t>
  </si>
  <si>
    <t>V3160-C17</t>
  </si>
  <si>
    <t>V3160-C18</t>
  </si>
  <si>
    <t>V3160-C28</t>
  </si>
  <si>
    <t>V3160-C35</t>
  </si>
  <si>
    <t>V3161-C05</t>
  </si>
  <si>
    <t>V3161-C08</t>
  </si>
  <si>
    <t>V3161-C09</t>
  </si>
  <si>
    <t>V3161-C11</t>
  </si>
  <si>
    <t>V3161-C15</t>
  </si>
  <si>
    <t>V3162-C20</t>
  </si>
  <si>
    <t>V3162-C22</t>
  </si>
  <si>
    <t>V3162-C26</t>
  </si>
  <si>
    <t>V3162-C32</t>
  </si>
  <si>
    <t>V3162-C36</t>
  </si>
  <si>
    <t>V3165-C02</t>
  </si>
  <si>
    <t>V3165-C17</t>
  </si>
  <si>
    <t>V3165-C23</t>
  </si>
  <si>
    <t>V3165-C24</t>
  </si>
  <si>
    <t>V3165-C31</t>
  </si>
  <si>
    <t>V3165-C33</t>
  </si>
  <si>
    <t>V3165-C34</t>
  </si>
  <si>
    <t>V3165-C37</t>
  </si>
  <si>
    <t>V3165-C39</t>
  </si>
  <si>
    <t>V3165-C40</t>
  </si>
  <si>
    <t>V3166-C05</t>
  </si>
  <si>
    <t>V3166-C11</t>
  </si>
  <si>
    <t>V3166-C14</t>
  </si>
  <si>
    <t>V3166-C18</t>
  </si>
  <si>
    <t>V3166-C38</t>
  </si>
  <si>
    <t>V3167-C09</t>
  </si>
  <si>
    <t>V3167-C16</t>
  </si>
  <si>
    <t>V3167-C21</t>
  </si>
  <si>
    <t>V3167-C25</t>
  </si>
  <si>
    <t>V3167-C32</t>
  </si>
  <si>
    <t>Mysida</t>
  </si>
  <si>
    <t>Pycnogonida</t>
  </si>
  <si>
    <t>Echinoidea</t>
  </si>
  <si>
    <t>Platyhelminthes</t>
  </si>
  <si>
    <t>After2</t>
  </si>
  <si>
    <t>NI-I</t>
  </si>
  <si>
    <t>Sample</t>
  </si>
  <si>
    <t>m2</t>
  </si>
  <si>
    <t>mean</t>
  </si>
  <si>
    <t>sem</t>
  </si>
  <si>
    <t>Phoronida and hydrozoa new groups for 2010; not graphed as they were very minor.</t>
  </si>
  <si>
    <t>Arthropoda</t>
    <phoneticPr fontId="6" type="noConversion"/>
  </si>
  <si>
    <t>Cnidaria</t>
    <phoneticPr fontId="6" type="noConversion"/>
  </si>
  <si>
    <t>Mollusca</t>
    <phoneticPr fontId="6" type="noConversion"/>
  </si>
  <si>
    <t>Echinodermata</t>
    <phoneticPr fontId="6" type="noConversion"/>
  </si>
  <si>
    <t>Nemertea</t>
    <phoneticPr fontId="6" type="noConversion"/>
  </si>
  <si>
    <t>Annelida</t>
    <phoneticPr fontId="6" type="noConversion"/>
  </si>
  <si>
    <t>mean per core</t>
    <phoneticPr fontId="6" type="noConversion"/>
  </si>
  <si>
    <t>Amphipoda</t>
  </si>
  <si>
    <t>V3483-PC06</t>
  </si>
  <si>
    <t>V3490-PC21</t>
  </si>
  <si>
    <t>V3490-PC27</t>
  </si>
  <si>
    <t>V3518-PC02</t>
  </si>
  <si>
    <t>V3518-PC05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</si>
</sst>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7"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sz val="11"/>
      <color theme="9" tint="-0.249977111117893"/>
      <name val="Calibri"/>
      <family val="2"/>
    </font>
    <font>
      <sz val="11"/>
      <color theme="9" tint="-0.249977111117893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4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5" xfId="0" applyBorder="1"/>
    <xf numFmtId="0" fontId="0" fillId="0" borderId="6" xfId="0" applyBorder="1"/>
    <xf numFmtId="2" fontId="2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V34"/>
  <sheetViews>
    <sheetView workbookViewId="0">
      <pane xSplit="2" ySplit="5" topLeftCell="G6" activePane="bottomRight" state="frozen"/>
      <selection pane="topRight" activeCell="C1" sqref="C1"/>
      <selection pane="bottomLeft" activeCell="A6" sqref="A6"/>
      <selection pane="bottomRight" activeCell="B32" sqref="B32"/>
    </sheetView>
  </sheetViews>
  <sheetFormatPr baseColWidth="10" defaultColWidth="8.83203125" defaultRowHeight="14"/>
  <cols>
    <col min="2" max="2" width="16.1640625" customWidth="1"/>
    <col min="7" max="7" width="10.33203125" customWidth="1"/>
    <col min="8" max="9" width="8.83203125" style="9"/>
    <col min="25" max="26" width="8.83203125" style="11"/>
    <col min="42" max="43" width="8.83203125" style="11"/>
    <col min="49" max="50" width="8.83203125" style="11"/>
    <col min="56" max="57" width="8.83203125" style="11"/>
    <col min="73" max="74" width="8.83203125" style="11"/>
  </cols>
  <sheetData>
    <row r="1" spans="1:74">
      <c r="C1" t="s">
        <v>225</v>
      </c>
      <c r="D1" t="s">
        <v>225</v>
      </c>
      <c r="E1" t="s">
        <v>225</v>
      </c>
      <c r="F1" t="s">
        <v>225</v>
      </c>
      <c r="G1" t="s">
        <v>225</v>
      </c>
      <c r="H1" s="9">
        <v>2010</v>
      </c>
      <c r="I1" s="9">
        <v>2010</v>
      </c>
      <c r="J1" t="s">
        <v>225</v>
      </c>
      <c r="K1" t="s">
        <v>225</v>
      </c>
      <c r="L1" t="s">
        <v>225</v>
      </c>
      <c r="M1" t="s">
        <v>225</v>
      </c>
      <c r="N1" t="s">
        <v>225</v>
      </c>
      <c r="O1" t="s">
        <v>225</v>
      </c>
      <c r="P1" t="s">
        <v>225</v>
      </c>
      <c r="Q1" t="s">
        <v>225</v>
      </c>
      <c r="R1" t="s">
        <v>225</v>
      </c>
      <c r="S1" t="s">
        <v>225</v>
      </c>
      <c r="T1" t="s">
        <v>225</v>
      </c>
      <c r="U1" t="s">
        <v>225</v>
      </c>
      <c r="V1" t="s">
        <v>225</v>
      </c>
      <c r="W1" t="s">
        <v>225</v>
      </c>
      <c r="X1" t="s">
        <v>225</v>
      </c>
      <c r="Y1" s="9">
        <v>2010</v>
      </c>
      <c r="Z1" s="9">
        <v>2010</v>
      </c>
      <c r="AA1" t="s">
        <v>225</v>
      </c>
      <c r="AB1" t="s">
        <v>225</v>
      </c>
      <c r="AC1" t="s">
        <v>225</v>
      </c>
      <c r="AD1" t="s">
        <v>225</v>
      </c>
      <c r="AE1" t="s">
        <v>225</v>
      </c>
      <c r="AF1" t="s">
        <v>225</v>
      </c>
      <c r="AG1" t="s">
        <v>225</v>
      </c>
      <c r="AH1" t="s">
        <v>225</v>
      </c>
      <c r="AI1" t="s">
        <v>225</v>
      </c>
      <c r="AJ1" t="s">
        <v>225</v>
      </c>
      <c r="AK1" t="s">
        <v>225</v>
      </c>
      <c r="AL1" t="s">
        <v>225</v>
      </c>
      <c r="AM1" t="s">
        <v>225</v>
      </c>
      <c r="AN1" t="s">
        <v>225</v>
      </c>
      <c r="AO1" t="s">
        <v>225</v>
      </c>
      <c r="AP1" s="9">
        <v>2010</v>
      </c>
      <c r="AQ1" s="9">
        <v>2010</v>
      </c>
      <c r="AR1" t="s">
        <v>225</v>
      </c>
      <c r="AS1" t="s">
        <v>225</v>
      </c>
      <c r="AT1" t="s">
        <v>225</v>
      </c>
      <c r="AU1" t="s">
        <v>225</v>
      </c>
      <c r="AV1" t="s">
        <v>225</v>
      </c>
      <c r="AW1" s="9">
        <v>2010</v>
      </c>
      <c r="AX1" s="9">
        <v>2010</v>
      </c>
      <c r="AY1" t="s">
        <v>225</v>
      </c>
      <c r="AZ1" t="s">
        <v>225</v>
      </c>
      <c r="BA1" t="s">
        <v>225</v>
      </c>
      <c r="BB1" t="s">
        <v>225</v>
      </c>
      <c r="BC1" t="s">
        <v>225</v>
      </c>
      <c r="BD1" s="9">
        <v>2010</v>
      </c>
      <c r="BE1" s="9">
        <v>2010</v>
      </c>
      <c r="BF1" t="s">
        <v>225</v>
      </c>
      <c r="BG1" t="s">
        <v>225</v>
      </c>
      <c r="BH1" t="s">
        <v>225</v>
      </c>
      <c r="BI1" t="s">
        <v>225</v>
      </c>
      <c r="BJ1" t="s">
        <v>225</v>
      </c>
      <c r="BK1" t="s">
        <v>225</v>
      </c>
      <c r="BL1" t="s">
        <v>225</v>
      </c>
      <c r="BM1" t="s">
        <v>225</v>
      </c>
      <c r="BN1" t="s">
        <v>225</v>
      </c>
      <c r="BO1" t="s">
        <v>225</v>
      </c>
      <c r="BP1" t="s">
        <v>225</v>
      </c>
      <c r="BQ1" t="s">
        <v>225</v>
      </c>
      <c r="BR1" t="s">
        <v>225</v>
      </c>
      <c r="BS1" t="s">
        <v>225</v>
      </c>
      <c r="BT1" t="s">
        <v>225</v>
      </c>
      <c r="BU1" s="9">
        <v>2010</v>
      </c>
      <c r="BV1" s="9">
        <v>2010</v>
      </c>
    </row>
    <row r="2" spans="1:74">
      <c r="B2" t="s">
        <v>228</v>
      </c>
      <c r="C2" s="3" t="s">
        <v>80</v>
      </c>
      <c r="D2" s="3" t="s">
        <v>80</v>
      </c>
      <c r="E2" s="3" t="s">
        <v>80</v>
      </c>
      <c r="F2" s="3" t="s">
        <v>80</v>
      </c>
      <c r="G2" s="3" t="s">
        <v>80</v>
      </c>
      <c r="H2" s="10" t="s">
        <v>80</v>
      </c>
      <c r="I2" s="10" t="s">
        <v>80</v>
      </c>
      <c r="J2" s="3" t="s">
        <v>81</v>
      </c>
      <c r="K2" s="3" t="s">
        <v>81</v>
      </c>
      <c r="L2" s="3" t="s">
        <v>81</v>
      </c>
      <c r="M2" s="3" t="s">
        <v>81</v>
      </c>
      <c r="N2" s="3" t="s">
        <v>81</v>
      </c>
      <c r="O2" s="3" t="s">
        <v>81</v>
      </c>
      <c r="P2" s="3" t="s">
        <v>81</v>
      </c>
      <c r="Q2" s="3" t="s">
        <v>81</v>
      </c>
      <c r="R2" s="3" t="s">
        <v>81</v>
      </c>
      <c r="S2" s="3" t="s">
        <v>81</v>
      </c>
      <c r="T2" s="3" t="s">
        <v>81</v>
      </c>
      <c r="U2" s="3" t="s">
        <v>81</v>
      </c>
      <c r="V2" s="3" t="s">
        <v>81</v>
      </c>
      <c r="W2" s="3" t="s">
        <v>81</v>
      </c>
      <c r="X2" s="3" t="s">
        <v>81</v>
      </c>
      <c r="Y2" s="10" t="s">
        <v>81</v>
      </c>
      <c r="Z2" s="10" t="s">
        <v>81</v>
      </c>
      <c r="AA2" s="3" t="s">
        <v>81</v>
      </c>
      <c r="AB2" s="3" t="s">
        <v>81</v>
      </c>
      <c r="AC2" s="3" t="s">
        <v>81</v>
      </c>
      <c r="AD2" s="3" t="s">
        <v>81</v>
      </c>
      <c r="AE2" s="3" t="s">
        <v>81</v>
      </c>
      <c r="AF2" s="3" t="s">
        <v>81</v>
      </c>
      <c r="AG2" s="3" t="s">
        <v>81</v>
      </c>
      <c r="AH2" s="3" t="s">
        <v>81</v>
      </c>
      <c r="AI2" s="3" t="s">
        <v>81</v>
      </c>
      <c r="AJ2" s="3" t="s">
        <v>81</v>
      </c>
      <c r="AK2" s="3" t="s">
        <v>81</v>
      </c>
      <c r="AL2" s="3" t="s">
        <v>81</v>
      </c>
      <c r="AM2" s="3" t="s">
        <v>81</v>
      </c>
      <c r="AN2" s="3" t="s">
        <v>81</v>
      </c>
      <c r="AO2" s="3" t="s">
        <v>81</v>
      </c>
      <c r="AP2" s="10" t="s">
        <v>81</v>
      </c>
      <c r="AQ2" s="10" t="s">
        <v>81</v>
      </c>
      <c r="AR2" s="3" t="s">
        <v>80</v>
      </c>
      <c r="AS2" s="3" t="s">
        <v>80</v>
      </c>
      <c r="AT2" s="3" t="s">
        <v>80</v>
      </c>
      <c r="AU2" s="3" t="s">
        <v>80</v>
      </c>
      <c r="AV2" s="3" t="s">
        <v>80</v>
      </c>
      <c r="AW2" s="10" t="s">
        <v>80</v>
      </c>
      <c r="AX2" s="10" t="s">
        <v>80</v>
      </c>
      <c r="AY2" s="3" t="s">
        <v>80</v>
      </c>
      <c r="AZ2" s="3" t="s">
        <v>80</v>
      </c>
      <c r="BA2" s="3" t="s">
        <v>80</v>
      </c>
      <c r="BB2" s="3" t="s">
        <v>80</v>
      </c>
      <c r="BC2" s="3" t="s">
        <v>80</v>
      </c>
      <c r="BD2" s="10" t="s">
        <v>80</v>
      </c>
      <c r="BE2" s="10" t="s">
        <v>80</v>
      </c>
      <c r="BF2" s="3" t="s">
        <v>81</v>
      </c>
      <c r="BG2" s="3" t="s">
        <v>81</v>
      </c>
      <c r="BH2" s="3" t="s">
        <v>81</v>
      </c>
      <c r="BI2" s="3" t="s">
        <v>81</v>
      </c>
      <c r="BJ2" s="3" t="s">
        <v>81</v>
      </c>
      <c r="BK2" s="3" t="s">
        <v>81</v>
      </c>
      <c r="BL2" s="3" t="s">
        <v>81</v>
      </c>
      <c r="BM2" s="3" t="s">
        <v>81</v>
      </c>
      <c r="BN2" s="3" t="s">
        <v>81</v>
      </c>
      <c r="BO2" s="3" t="s">
        <v>81</v>
      </c>
      <c r="BP2" s="3" t="s">
        <v>81</v>
      </c>
      <c r="BQ2" s="3" t="s">
        <v>81</v>
      </c>
      <c r="BR2" s="3" t="s">
        <v>81</v>
      </c>
      <c r="BS2" s="3" t="s">
        <v>81</v>
      </c>
      <c r="BT2" s="3" t="s">
        <v>81</v>
      </c>
      <c r="BU2" s="10" t="s">
        <v>81</v>
      </c>
      <c r="BV2" s="10" t="s">
        <v>81</v>
      </c>
    </row>
    <row r="3" spans="1:74">
      <c r="C3" t="s">
        <v>85</v>
      </c>
      <c r="D3" t="s">
        <v>85</v>
      </c>
      <c r="E3" t="s">
        <v>85</v>
      </c>
      <c r="F3" t="s">
        <v>85</v>
      </c>
      <c r="G3" t="s">
        <v>85</v>
      </c>
      <c r="H3" s="9" t="s">
        <v>85</v>
      </c>
      <c r="I3" s="9" t="s">
        <v>85</v>
      </c>
      <c r="J3" t="s">
        <v>85</v>
      </c>
      <c r="K3" t="s">
        <v>85</v>
      </c>
      <c r="L3" t="s">
        <v>85</v>
      </c>
      <c r="M3" t="s">
        <v>85</v>
      </c>
      <c r="N3" t="s">
        <v>85</v>
      </c>
      <c r="O3" t="s">
        <v>85</v>
      </c>
      <c r="P3" t="s">
        <v>85</v>
      </c>
      <c r="Q3" t="s">
        <v>85</v>
      </c>
      <c r="R3" t="s">
        <v>85</v>
      </c>
      <c r="S3" t="s">
        <v>85</v>
      </c>
      <c r="T3" t="s">
        <v>85</v>
      </c>
      <c r="U3" t="s">
        <v>85</v>
      </c>
      <c r="V3" t="s">
        <v>85</v>
      </c>
      <c r="W3" t="s">
        <v>85</v>
      </c>
      <c r="X3" t="s">
        <v>85</v>
      </c>
      <c r="Y3" s="9" t="s">
        <v>85</v>
      </c>
      <c r="Z3" s="9" t="s">
        <v>85</v>
      </c>
      <c r="AA3" t="s">
        <v>83</v>
      </c>
      <c r="AB3" t="s">
        <v>83</v>
      </c>
      <c r="AC3" t="s">
        <v>83</v>
      </c>
      <c r="AD3" t="s">
        <v>83</v>
      </c>
      <c r="AE3" t="s">
        <v>83</v>
      </c>
      <c r="AF3" t="s">
        <v>83</v>
      </c>
      <c r="AG3" t="s">
        <v>83</v>
      </c>
      <c r="AH3" t="s">
        <v>83</v>
      </c>
      <c r="AI3" t="s">
        <v>83</v>
      </c>
      <c r="AJ3" t="s">
        <v>83</v>
      </c>
      <c r="AK3" t="s">
        <v>83</v>
      </c>
      <c r="AL3" t="s">
        <v>83</v>
      </c>
      <c r="AM3" t="s">
        <v>83</v>
      </c>
      <c r="AN3" t="s">
        <v>83</v>
      </c>
      <c r="AO3" t="s">
        <v>83</v>
      </c>
      <c r="AP3" s="9" t="s">
        <v>83</v>
      </c>
      <c r="AQ3" s="9" t="s">
        <v>83</v>
      </c>
      <c r="AR3" t="s">
        <v>83</v>
      </c>
      <c r="AS3" t="s">
        <v>83</v>
      </c>
      <c r="AT3" t="s">
        <v>83</v>
      </c>
      <c r="AU3" t="s">
        <v>83</v>
      </c>
      <c r="AV3" t="s">
        <v>83</v>
      </c>
      <c r="AW3" s="9" t="s">
        <v>83</v>
      </c>
      <c r="AX3" s="9" t="s">
        <v>83</v>
      </c>
      <c r="AY3" t="s">
        <v>84</v>
      </c>
      <c r="AZ3" t="s">
        <v>84</v>
      </c>
      <c r="BA3" t="s">
        <v>84</v>
      </c>
      <c r="BB3" t="s">
        <v>84</v>
      </c>
      <c r="BC3" t="s">
        <v>84</v>
      </c>
      <c r="BD3" s="9" t="s">
        <v>84</v>
      </c>
      <c r="BE3" s="9" t="s">
        <v>84</v>
      </c>
      <c r="BF3" t="s">
        <v>84</v>
      </c>
      <c r="BG3" t="s">
        <v>84</v>
      </c>
      <c r="BH3" t="s">
        <v>84</v>
      </c>
      <c r="BI3" t="s">
        <v>84</v>
      </c>
      <c r="BJ3" t="s">
        <v>84</v>
      </c>
      <c r="BK3" t="s">
        <v>84</v>
      </c>
      <c r="BL3" t="s">
        <v>84</v>
      </c>
      <c r="BM3" t="s">
        <v>84</v>
      </c>
      <c r="BN3" t="s">
        <v>84</v>
      </c>
      <c r="BO3" t="s">
        <v>84</v>
      </c>
      <c r="BP3" t="s">
        <v>84</v>
      </c>
      <c r="BQ3" t="s">
        <v>84</v>
      </c>
      <c r="BR3" t="s">
        <v>84</v>
      </c>
      <c r="BS3" t="s">
        <v>84</v>
      </c>
      <c r="BT3" t="s">
        <v>84</v>
      </c>
      <c r="BU3" s="9" t="s">
        <v>84</v>
      </c>
      <c r="BV3" s="9" t="s">
        <v>84</v>
      </c>
    </row>
    <row r="4" spans="1:74">
      <c r="C4" s="3" t="s">
        <v>89</v>
      </c>
      <c r="D4" s="3" t="s">
        <v>89</v>
      </c>
      <c r="E4" s="3" t="s">
        <v>89</v>
      </c>
      <c r="F4" s="3" t="s">
        <v>89</v>
      </c>
      <c r="G4" s="3" t="s">
        <v>89</v>
      </c>
      <c r="H4" s="10" t="s">
        <v>229</v>
      </c>
      <c r="I4" s="10" t="s">
        <v>230</v>
      </c>
      <c r="J4" s="3" t="s">
        <v>96</v>
      </c>
      <c r="K4" s="3" t="s">
        <v>96</v>
      </c>
      <c r="L4" s="3" t="s">
        <v>96</v>
      </c>
      <c r="M4" s="3" t="s">
        <v>96</v>
      </c>
      <c r="N4" s="3" t="s">
        <v>96</v>
      </c>
      <c r="O4" s="3" t="s">
        <v>93</v>
      </c>
      <c r="P4" s="3" t="s">
        <v>93</v>
      </c>
      <c r="Q4" s="3" t="s">
        <v>93</v>
      </c>
      <c r="R4" s="3" t="s">
        <v>93</v>
      </c>
      <c r="S4" s="3" t="s">
        <v>93</v>
      </c>
      <c r="T4" s="3" t="s">
        <v>91</v>
      </c>
      <c r="U4" s="3" t="s">
        <v>91</v>
      </c>
      <c r="V4" s="3" t="s">
        <v>91</v>
      </c>
      <c r="W4" s="3" t="s">
        <v>91</v>
      </c>
      <c r="X4" s="3" t="s">
        <v>91</v>
      </c>
      <c r="Y4" s="10" t="s">
        <v>229</v>
      </c>
      <c r="Z4" s="10" t="s">
        <v>230</v>
      </c>
      <c r="AA4" s="3" t="s">
        <v>94</v>
      </c>
      <c r="AB4" s="3" t="s">
        <v>94</v>
      </c>
      <c r="AC4" s="3" t="s">
        <v>94</v>
      </c>
      <c r="AD4" s="3" t="s">
        <v>94</v>
      </c>
      <c r="AE4" s="3" t="s">
        <v>94</v>
      </c>
      <c r="AF4" s="3" t="s">
        <v>95</v>
      </c>
      <c r="AG4" s="3" t="s">
        <v>95</v>
      </c>
      <c r="AH4" s="3" t="s">
        <v>95</v>
      </c>
      <c r="AI4" s="3" t="s">
        <v>95</v>
      </c>
      <c r="AJ4" s="3" t="s">
        <v>95</v>
      </c>
      <c r="AK4" s="3" t="s">
        <v>92</v>
      </c>
      <c r="AL4" s="3" t="s">
        <v>92</v>
      </c>
      <c r="AM4" s="3" t="s">
        <v>92</v>
      </c>
      <c r="AN4" s="3" t="s">
        <v>92</v>
      </c>
      <c r="AO4" s="3" t="s">
        <v>92</v>
      </c>
      <c r="AP4" s="10" t="s">
        <v>229</v>
      </c>
      <c r="AQ4" s="10" t="s">
        <v>230</v>
      </c>
      <c r="AR4" s="3" t="s">
        <v>226</v>
      </c>
      <c r="AS4" s="3" t="s">
        <v>226</v>
      </c>
      <c r="AT4" s="3" t="s">
        <v>226</v>
      </c>
      <c r="AU4" s="3" t="s">
        <v>226</v>
      </c>
      <c r="AV4" s="3" t="s">
        <v>226</v>
      </c>
      <c r="AW4" s="10" t="s">
        <v>229</v>
      </c>
      <c r="AX4" s="10" t="s">
        <v>230</v>
      </c>
      <c r="AY4" s="3" t="s">
        <v>88</v>
      </c>
      <c r="AZ4" s="3" t="s">
        <v>88</v>
      </c>
      <c r="BA4" s="3" t="s">
        <v>88</v>
      </c>
      <c r="BB4" s="3" t="s">
        <v>88</v>
      </c>
      <c r="BC4" s="3" t="s">
        <v>88</v>
      </c>
      <c r="BD4" s="10" t="s">
        <v>229</v>
      </c>
      <c r="BE4" s="10" t="s">
        <v>230</v>
      </c>
      <c r="BF4" s="3" t="s">
        <v>90</v>
      </c>
      <c r="BG4" s="3" t="s">
        <v>90</v>
      </c>
      <c r="BH4" s="3" t="s">
        <v>90</v>
      </c>
      <c r="BI4" s="3" t="s">
        <v>90</v>
      </c>
      <c r="BJ4" s="3" t="s">
        <v>90</v>
      </c>
      <c r="BK4" s="3" t="s">
        <v>98</v>
      </c>
      <c r="BL4" s="3" t="s">
        <v>98</v>
      </c>
      <c r="BM4" s="3" t="s">
        <v>98</v>
      </c>
      <c r="BN4" s="3" t="s">
        <v>98</v>
      </c>
      <c r="BO4" s="3" t="s">
        <v>98</v>
      </c>
      <c r="BP4" s="3" t="s">
        <v>97</v>
      </c>
      <c r="BQ4" s="3" t="s">
        <v>97</v>
      </c>
      <c r="BR4" s="3" t="s">
        <v>97</v>
      </c>
      <c r="BS4" s="3" t="s">
        <v>97</v>
      </c>
      <c r="BT4" s="3" t="s">
        <v>97</v>
      </c>
      <c r="BU4" s="10" t="s">
        <v>229</v>
      </c>
      <c r="BV4" s="10" t="s">
        <v>230</v>
      </c>
    </row>
    <row r="5" spans="1:74">
      <c r="C5" s="2" t="s">
        <v>23</v>
      </c>
      <c r="D5" s="2" t="s">
        <v>9</v>
      </c>
      <c r="E5" s="2" t="s">
        <v>24</v>
      </c>
      <c r="F5" s="2" t="s">
        <v>25</v>
      </c>
      <c r="G5" s="2" t="s">
        <v>49</v>
      </c>
      <c r="J5" s="2" t="s">
        <v>32</v>
      </c>
      <c r="K5" s="2" t="s">
        <v>16</v>
      </c>
      <c r="L5" s="2" t="s">
        <v>17</v>
      </c>
      <c r="M5" s="2" t="s">
        <v>18</v>
      </c>
      <c r="N5" s="2" t="s">
        <v>19</v>
      </c>
      <c r="O5" s="2" t="s">
        <v>20</v>
      </c>
      <c r="P5" s="2" t="s">
        <v>33</v>
      </c>
      <c r="Q5" s="2" t="s">
        <v>34</v>
      </c>
      <c r="R5" s="2" t="s">
        <v>21</v>
      </c>
      <c r="S5" s="2" t="s">
        <v>22</v>
      </c>
      <c r="T5" s="2" t="s">
        <v>10</v>
      </c>
      <c r="U5" s="2" t="s">
        <v>56</v>
      </c>
      <c r="V5" s="2" t="s">
        <v>52</v>
      </c>
      <c r="W5" s="2" t="s">
        <v>51</v>
      </c>
      <c r="X5" s="2" t="s">
        <v>57</v>
      </c>
      <c r="Y5" s="9"/>
      <c r="Z5" s="9"/>
      <c r="AA5" s="2" t="s">
        <v>27</v>
      </c>
      <c r="AB5" s="2" t="s">
        <v>12</v>
      </c>
      <c r="AC5" s="2" t="s">
        <v>240</v>
      </c>
      <c r="AD5" s="2" t="s">
        <v>28</v>
      </c>
      <c r="AE5" s="2" t="s">
        <v>29</v>
      </c>
      <c r="AF5" s="2" t="s">
        <v>48</v>
      </c>
      <c r="AG5" s="2" t="s">
        <v>11</v>
      </c>
      <c r="AH5" s="2" t="s">
        <v>5</v>
      </c>
      <c r="AI5" s="2" t="s">
        <v>26</v>
      </c>
      <c r="AJ5" s="2" t="s">
        <v>13</v>
      </c>
      <c r="AK5" s="2" t="s">
        <v>241</v>
      </c>
      <c r="AL5" s="2" t="s">
        <v>14</v>
      </c>
      <c r="AM5" s="2" t="s">
        <v>31</v>
      </c>
      <c r="AN5" s="2" t="s">
        <v>30</v>
      </c>
      <c r="AO5" s="2" t="s">
        <v>242</v>
      </c>
      <c r="AP5" s="14"/>
      <c r="AQ5" s="14"/>
      <c r="AR5" s="2" t="s">
        <v>50</v>
      </c>
      <c r="AS5" s="2" t="s">
        <v>39</v>
      </c>
      <c r="AT5" s="2" t="s">
        <v>35</v>
      </c>
      <c r="AU5" s="2" t="s">
        <v>45</v>
      </c>
      <c r="AV5" s="2" t="s">
        <v>46</v>
      </c>
      <c r="AW5" s="9"/>
      <c r="AX5" s="9"/>
      <c r="AY5" s="2" t="s">
        <v>3</v>
      </c>
      <c r="AZ5" s="2" t="s">
        <v>43</v>
      </c>
      <c r="BA5" s="2" t="s">
        <v>0</v>
      </c>
      <c r="BB5" s="2" t="s">
        <v>4</v>
      </c>
      <c r="BC5" s="2" t="s">
        <v>44</v>
      </c>
      <c r="BD5" s="9"/>
      <c r="BE5" s="9"/>
      <c r="BF5" s="2" t="s">
        <v>243</v>
      </c>
      <c r="BG5" s="2" t="s">
        <v>40</v>
      </c>
      <c r="BH5" s="2" t="s">
        <v>244</v>
      </c>
      <c r="BI5" s="2" t="s">
        <v>41</v>
      </c>
      <c r="BJ5" s="2" t="s">
        <v>36</v>
      </c>
      <c r="BK5" s="2" t="s">
        <v>42</v>
      </c>
      <c r="BL5" s="2" t="s">
        <v>15</v>
      </c>
      <c r="BM5" s="2" t="s">
        <v>47</v>
      </c>
      <c r="BN5" s="2" t="s">
        <v>1</v>
      </c>
      <c r="BO5" s="2" t="s">
        <v>2</v>
      </c>
      <c r="BP5" s="2" t="s">
        <v>37</v>
      </c>
      <c r="BQ5" s="2" t="s">
        <v>6</v>
      </c>
      <c r="BR5" s="2" t="s">
        <v>7</v>
      </c>
      <c r="BS5" s="2" t="s">
        <v>38</v>
      </c>
      <c r="BT5" s="2" t="s">
        <v>8</v>
      </c>
      <c r="BU5" s="14"/>
      <c r="BV5" s="14"/>
    </row>
    <row r="6" spans="1:74">
      <c r="A6">
        <v>24</v>
      </c>
      <c r="B6" s="2" t="s">
        <v>222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9">
        <f>AVERAGE(C6:G6)</f>
        <v>0</v>
      </c>
      <c r="I6" s="9">
        <f>(STDEV(C6:G6))/(SQRT(COUNT(C6:G6)))</f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9">
        <f>AVERAGE(J6:X6)</f>
        <v>0</v>
      </c>
      <c r="Z6" s="9">
        <f>(STDEV(J6:X6))/(SQRT(COUNT(J6:X6)))</f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9">
        <f>AVERAGE(AA6:AO6)</f>
        <v>0</v>
      </c>
      <c r="AQ6" s="9">
        <f>(STDEV(AA6:AO6))/(SQRT(COUNT(AA6:AO6)))</f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9">
        <f>AVERAGE(AR6:AV6)</f>
        <v>0</v>
      </c>
      <c r="AX6" s="9">
        <f>(STDEV(AR6:AV6))/(SQRT(COUNT(AR6:AV6)))</f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9">
        <f>AVERAGE(AY6:BC6)</f>
        <v>0</v>
      </c>
      <c r="BE6" s="9">
        <f>(STDEV(AY6:BC6))/(SQRT(COUNT(AY6:BC6)))</f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9">
        <f>AVERAGE(BF6:BT6)</f>
        <v>0</v>
      </c>
      <c r="BV6" s="9">
        <f>(STDEV(BF6:BT6))/(SQRT(COUNT(BF6:BT6)))</f>
        <v>0</v>
      </c>
    </row>
    <row r="7" spans="1:74">
      <c r="A7">
        <v>23</v>
      </c>
      <c r="B7" s="2" t="s">
        <v>63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9">
        <f t="shared" ref="H7:H29" si="0">AVERAGE(C7:G7)</f>
        <v>0</v>
      </c>
      <c r="I7" s="9">
        <f t="shared" ref="I7:I29" si="1">(STDEV(C7:G7))/(SQRT(COUNT(C7:G7)))</f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9">
        <f t="shared" ref="Y7:Y29" si="2">AVERAGE(J7:X7)</f>
        <v>0</v>
      </c>
      <c r="Z7" s="9">
        <f t="shared" ref="Z7:Z29" si="3">(STDEV(J7:X7))/(SQRT(COUNT(J7:X7)))</f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9">
        <f t="shared" ref="AP7:AP29" si="4">AVERAGE(AA7:AO7)</f>
        <v>0</v>
      </c>
      <c r="AQ7" s="9">
        <f t="shared" ref="AQ7:AQ29" si="5">(STDEV(AA7:AO7))/(SQRT(COUNT(AA7:AO7)))</f>
        <v>0</v>
      </c>
      <c r="AR7" s="2">
        <v>0</v>
      </c>
      <c r="AS7" s="2">
        <v>0</v>
      </c>
      <c r="AT7" s="2">
        <v>2</v>
      </c>
      <c r="AU7" s="2">
        <v>0</v>
      </c>
      <c r="AV7" s="2">
        <v>0</v>
      </c>
      <c r="AW7" s="9">
        <f t="shared" ref="AW7:AW29" si="6">AVERAGE(AR7:AV7)</f>
        <v>0.4</v>
      </c>
      <c r="AX7" s="9">
        <f t="shared" ref="AX7:AX29" si="7">(STDEV(AR7:AV7))/(SQRT(COUNT(AR7:AV7)))</f>
        <v>0.39999999999999997</v>
      </c>
      <c r="AY7" s="2">
        <v>0</v>
      </c>
      <c r="AZ7" s="2">
        <v>1</v>
      </c>
      <c r="BA7" s="2">
        <v>0</v>
      </c>
      <c r="BB7" s="2">
        <v>0</v>
      </c>
      <c r="BC7" s="2">
        <v>0</v>
      </c>
      <c r="BD7" s="9">
        <f t="shared" ref="BD7:BD29" si="8">AVERAGE(AY7:BC7)</f>
        <v>0.2</v>
      </c>
      <c r="BE7" s="9">
        <f t="shared" ref="BE7:BE29" si="9">(STDEV(AY7:BC7))/(SQRT(COUNT(AY7:BC7)))</f>
        <v>0.19999999999999998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1</v>
      </c>
      <c r="BS7" s="2">
        <v>0</v>
      </c>
      <c r="BT7" s="2">
        <v>2</v>
      </c>
      <c r="BU7" s="9">
        <f t="shared" ref="BU7:BU29" si="10">AVERAGE(BF7:BT7)</f>
        <v>0.2</v>
      </c>
      <c r="BV7" s="9">
        <f t="shared" ref="BV7:BV29" si="11">(STDEV(BF7:BT7))/(SQRT(COUNT(BF7:BT7)))</f>
        <v>0.1447493728911492</v>
      </c>
    </row>
    <row r="8" spans="1:74">
      <c r="A8">
        <v>22</v>
      </c>
      <c r="B8" s="2" t="s">
        <v>59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9">
        <f t="shared" si="0"/>
        <v>0</v>
      </c>
      <c r="I8" s="9">
        <f t="shared" si="1"/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9">
        <f t="shared" si="2"/>
        <v>0</v>
      </c>
      <c r="Z8" s="9">
        <f t="shared" si="3"/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9">
        <f t="shared" si="4"/>
        <v>0</v>
      </c>
      <c r="AQ8" s="9">
        <f t="shared" si="5"/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9">
        <f t="shared" si="6"/>
        <v>0</v>
      </c>
      <c r="AX8" s="9">
        <f t="shared" si="7"/>
        <v>0</v>
      </c>
      <c r="AY8" s="2">
        <v>0</v>
      </c>
      <c r="AZ8" s="2">
        <v>0</v>
      </c>
      <c r="BA8" s="2">
        <v>1</v>
      </c>
      <c r="BB8" s="2">
        <v>0</v>
      </c>
      <c r="BC8" s="2">
        <v>0</v>
      </c>
      <c r="BD8" s="9">
        <f t="shared" si="8"/>
        <v>0.2</v>
      </c>
      <c r="BE8" s="9">
        <f t="shared" si="9"/>
        <v>0.19999999999999998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9">
        <f t="shared" si="10"/>
        <v>0</v>
      </c>
      <c r="BV8" s="9">
        <f t="shared" si="11"/>
        <v>0</v>
      </c>
    </row>
    <row r="9" spans="1:74">
      <c r="A9">
        <v>21</v>
      </c>
      <c r="B9" s="2" t="s">
        <v>60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9">
        <f t="shared" si="0"/>
        <v>0</v>
      </c>
      <c r="I9" s="9">
        <f t="shared" si="1"/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9">
        <f t="shared" si="2"/>
        <v>0</v>
      </c>
      <c r="Z9" s="9">
        <f t="shared" si="3"/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9">
        <f t="shared" si="4"/>
        <v>0</v>
      </c>
      <c r="AQ9" s="9">
        <f t="shared" si="5"/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9">
        <f t="shared" si="6"/>
        <v>0</v>
      </c>
      <c r="AX9" s="9">
        <f t="shared" si="7"/>
        <v>0</v>
      </c>
      <c r="AY9" s="2">
        <v>1</v>
      </c>
      <c r="AZ9" s="2">
        <v>0</v>
      </c>
      <c r="BA9" s="2">
        <v>1</v>
      </c>
      <c r="BB9" s="2">
        <v>0</v>
      </c>
      <c r="BC9" s="2">
        <v>0</v>
      </c>
      <c r="BD9" s="9">
        <f t="shared" si="8"/>
        <v>0.4</v>
      </c>
      <c r="BE9" s="9">
        <f t="shared" si="9"/>
        <v>0.24494897427831777</v>
      </c>
      <c r="BF9" s="2">
        <v>0</v>
      </c>
      <c r="BG9" s="2">
        <v>0</v>
      </c>
      <c r="BH9" s="2">
        <v>0</v>
      </c>
      <c r="BI9" s="2">
        <v>0</v>
      </c>
      <c r="BJ9" s="2">
        <v>1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2</v>
      </c>
      <c r="BR9" s="2">
        <v>0</v>
      </c>
      <c r="BS9" s="2">
        <v>1</v>
      </c>
      <c r="BT9" s="2">
        <v>0</v>
      </c>
      <c r="BU9" s="9">
        <f t="shared" si="10"/>
        <v>0.26666666666666666</v>
      </c>
      <c r="BV9" s="9">
        <f t="shared" si="11"/>
        <v>0.15327120894696269</v>
      </c>
    </row>
    <row r="10" spans="1:74">
      <c r="A10">
        <v>20</v>
      </c>
      <c r="B10" s="2" t="s">
        <v>224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9">
        <f t="shared" si="0"/>
        <v>0</v>
      </c>
      <c r="I10" s="9">
        <f t="shared" si="1"/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9">
        <f t="shared" si="2"/>
        <v>0</v>
      </c>
      <c r="Z10" s="9">
        <f t="shared" si="3"/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9">
        <f t="shared" si="4"/>
        <v>0</v>
      </c>
      <c r="AQ10" s="9">
        <f t="shared" si="5"/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9">
        <f t="shared" si="6"/>
        <v>0</v>
      </c>
      <c r="AX10" s="9">
        <f t="shared" si="7"/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9">
        <f t="shared" si="8"/>
        <v>0</v>
      </c>
      <c r="BE10" s="9">
        <f t="shared" si="9"/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9">
        <f t="shared" si="10"/>
        <v>0</v>
      </c>
      <c r="BV10" s="9">
        <f t="shared" si="11"/>
        <v>0</v>
      </c>
    </row>
    <row r="11" spans="1:74">
      <c r="A11">
        <v>19</v>
      </c>
      <c r="B11" s="2" t="s">
        <v>72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9">
        <f t="shared" si="0"/>
        <v>0</v>
      </c>
      <c r="I11" s="9">
        <f t="shared" si="1"/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9">
        <f t="shared" si="2"/>
        <v>0</v>
      </c>
      <c r="Z11" s="9">
        <f t="shared" si="3"/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9">
        <f t="shared" si="4"/>
        <v>0</v>
      </c>
      <c r="AQ11" s="9">
        <f t="shared" si="5"/>
        <v>0</v>
      </c>
      <c r="AR11" s="2">
        <v>0</v>
      </c>
      <c r="AS11" s="2">
        <v>0</v>
      </c>
      <c r="AT11" s="2">
        <v>0</v>
      </c>
      <c r="AU11" s="2">
        <v>0</v>
      </c>
      <c r="AV11" s="2">
        <v>1</v>
      </c>
      <c r="AW11" s="9">
        <f t="shared" si="6"/>
        <v>0.2</v>
      </c>
      <c r="AX11" s="9">
        <f t="shared" si="7"/>
        <v>0.19999999999999998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9">
        <f t="shared" si="8"/>
        <v>0</v>
      </c>
      <c r="BE11" s="9">
        <f t="shared" si="9"/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9">
        <f t="shared" si="10"/>
        <v>0</v>
      </c>
      <c r="BV11" s="9">
        <f t="shared" si="11"/>
        <v>0</v>
      </c>
    </row>
    <row r="12" spans="1:74">
      <c r="A12">
        <v>18</v>
      </c>
      <c r="B12" s="2" t="s">
        <v>61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9">
        <f t="shared" si="0"/>
        <v>0</v>
      </c>
      <c r="I12" s="9">
        <f t="shared" si="1"/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9">
        <f t="shared" si="2"/>
        <v>0</v>
      </c>
      <c r="Z12" s="9">
        <f t="shared" si="3"/>
        <v>0</v>
      </c>
      <c r="AA12" s="2">
        <v>0</v>
      </c>
      <c r="AB12" s="2">
        <v>0</v>
      </c>
      <c r="AC12" s="2">
        <v>0</v>
      </c>
      <c r="AD12" s="2">
        <v>0</v>
      </c>
      <c r="AE12" s="2">
        <v>4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9">
        <f t="shared" si="4"/>
        <v>0.26666666666666666</v>
      </c>
      <c r="AQ12" s="9">
        <f t="shared" si="5"/>
        <v>0.26666666666666661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9">
        <f t="shared" si="6"/>
        <v>0</v>
      </c>
      <c r="AX12" s="9">
        <f t="shared" si="7"/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9">
        <f t="shared" si="8"/>
        <v>0</v>
      </c>
      <c r="BE12" s="9">
        <f t="shared" si="9"/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9">
        <f t="shared" si="10"/>
        <v>0</v>
      </c>
      <c r="BV12" s="9">
        <f t="shared" si="11"/>
        <v>0</v>
      </c>
    </row>
    <row r="13" spans="1:74">
      <c r="A13">
        <v>17</v>
      </c>
      <c r="B13" s="2" t="s">
        <v>223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9">
        <f t="shared" si="0"/>
        <v>0</v>
      </c>
      <c r="I13" s="9">
        <f t="shared" si="1"/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9">
        <f t="shared" si="2"/>
        <v>0</v>
      </c>
      <c r="Z13" s="9">
        <f t="shared" si="3"/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9">
        <f t="shared" si="4"/>
        <v>0</v>
      </c>
      <c r="AQ13" s="9">
        <f t="shared" si="5"/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9">
        <f t="shared" si="6"/>
        <v>0</v>
      </c>
      <c r="AX13" s="9">
        <f t="shared" si="7"/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9">
        <f t="shared" si="8"/>
        <v>0</v>
      </c>
      <c r="BE13" s="9">
        <f t="shared" si="9"/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9">
        <f t="shared" si="10"/>
        <v>0</v>
      </c>
      <c r="BV13" s="9">
        <f t="shared" si="11"/>
        <v>0</v>
      </c>
    </row>
    <row r="14" spans="1:74">
      <c r="A14">
        <v>16</v>
      </c>
      <c r="B14" s="2" t="s">
        <v>74</v>
      </c>
      <c r="C14" s="2">
        <v>0</v>
      </c>
      <c r="D14" s="2">
        <v>1</v>
      </c>
      <c r="E14" s="2">
        <v>0</v>
      </c>
      <c r="F14" s="2">
        <v>0</v>
      </c>
      <c r="G14" s="2">
        <v>0</v>
      </c>
      <c r="H14" s="9">
        <f t="shared" si="0"/>
        <v>0.2</v>
      </c>
      <c r="I14" s="9">
        <f t="shared" si="1"/>
        <v>0.19999999999999998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9">
        <f t="shared" si="2"/>
        <v>0</v>
      </c>
      <c r="Z14" s="9">
        <f t="shared" si="3"/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1</v>
      </c>
      <c r="AI14" s="2">
        <v>0</v>
      </c>
      <c r="AJ14" s="2">
        <v>0</v>
      </c>
      <c r="AK14" s="2">
        <v>1</v>
      </c>
      <c r="AL14" s="2">
        <v>0</v>
      </c>
      <c r="AM14" s="2">
        <v>0</v>
      </c>
      <c r="AN14" s="2">
        <v>0</v>
      </c>
      <c r="AO14" s="2">
        <v>0</v>
      </c>
      <c r="AP14" s="9">
        <f t="shared" si="4"/>
        <v>0.13333333333333333</v>
      </c>
      <c r="AQ14" s="9">
        <f t="shared" si="5"/>
        <v>9.0851352515899583E-2</v>
      </c>
      <c r="AR14" s="2">
        <v>1</v>
      </c>
      <c r="AS14" s="2">
        <v>0</v>
      </c>
      <c r="AT14" s="2">
        <v>0</v>
      </c>
      <c r="AU14" s="2">
        <v>0</v>
      </c>
      <c r="AV14" s="2">
        <v>0</v>
      </c>
      <c r="AW14" s="9">
        <f t="shared" si="6"/>
        <v>0.2</v>
      </c>
      <c r="AX14" s="9">
        <f t="shared" si="7"/>
        <v>0.19999999999999998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9">
        <f t="shared" si="8"/>
        <v>0</v>
      </c>
      <c r="BE14" s="9">
        <f t="shared" si="9"/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1</v>
      </c>
      <c r="BL14" s="2">
        <v>0</v>
      </c>
      <c r="BM14" s="2">
        <v>0</v>
      </c>
      <c r="BN14" s="2">
        <v>0</v>
      </c>
      <c r="BO14" s="2">
        <v>1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9">
        <f t="shared" si="10"/>
        <v>0.13333333333333333</v>
      </c>
      <c r="BV14" s="9">
        <f t="shared" si="11"/>
        <v>9.0851352515899583E-2</v>
      </c>
    </row>
    <row r="15" spans="1:74">
      <c r="A15">
        <v>15</v>
      </c>
      <c r="B15" s="2" t="s">
        <v>221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9">
        <f t="shared" si="0"/>
        <v>0</v>
      </c>
      <c r="I15" s="9">
        <f t="shared" si="1"/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9">
        <f t="shared" si="2"/>
        <v>0</v>
      </c>
      <c r="Z15" s="9">
        <f t="shared" si="3"/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9">
        <f t="shared" si="4"/>
        <v>0</v>
      </c>
      <c r="AQ15" s="9">
        <f t="shared" si="5"/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9">
        <f t="shared" si="6"/>
        <v>0</v>
      </c>
      <c r="AX15" s="9">
        <f t="shared" si="7"/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9">
        <f t="shared" si="8"/>
        <v>0</v>
      </c>
      <c r="BE15" s="9">
        <f t="shared" si="9"/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9">
        <f t="shared" si="10"/>
        <v>0</v>
      </c>
      <c r="BV15" s="9">
        <f t="shared" si="11"/>
        <v>0</v>
      </c>
    </row>
    <row r="16" spans="1:74">
      <c r="A16">
        <v>14</v>
      </c>
      <c r="B16" s="2" t="s">
        <v>53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9">
        <f t="shared" si="0"/>
        <v>0</v>
      </c>
      <c r="I16" s="9">
        <f t="shared" si="1"/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1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</v>
      </c>
      <c r="X16" s="2">
        <v>0</v>
      </c>
      <c r="Y16" s="9">
        <f t="shared" si="2"/>
        <v>0.13333333333333333</v>
      </c>
      <c r="Z16" s="9">
        <f t="shared" si="3"/>
        <v>9.0851352515899583E-2</v>
      </c>
      <c r="AA16" s="2">
        <v>1</v>
      </c>
      <c r="AB16" s="2">
        <v>0</v>
      </c>
      <c r="AC16" s="2">
        <v>2</v>
      </c>
      <c r="AD16" s="2">
        <v>0</v>
      </c>
      <c r="AE16" s="2">
        <v>0</v>
      </c>
      <c r="AF16" s="2">
        <v>1</v>
      </c>
      <c r="AG16" s="2">
        <v>2</v>
      </c>
      <c r="AH16" s="2">
        <v>0</v>
      </c>
      <c r="AI16" s="2">
        <v>0</v>
      </c>
      <c r="AJ16" s="2">
        <v>0</v>
      </c>
      <c r="AK16" s="2">
        <v>1</v>
      </c>
      <c r="AL16" s="2">
        <v>0</v>
      </c>
      <c r="AM16" s="2">
        <v>0</v>
      </c>
      <c r="AN16" s="2">
        <v>1</v>
      </c>
      <c r="AO16" s="2">
        <v>0</v>
      </c>
      <c r="AP16" s="9">
        <f t="shared" si="4"/>
        <v>0.53333333333333333</v>
      </c>
      <c r="AQ16" s="9">
        <f t="shared" si="5"/>
        <v>0.19189944456771318</v>
      </c>
      <c r="AR16" s="2">
        <v>0</v>
      </c>
      <c r="AS16" s="2">
        <v>0</v>
      </c>
      <c r="AT16" s="2">
        <v>0</v>
      </c>
      <c r="AU16" s="2">
        <v>0</v>
      </c>
      <c r="AV16" s="2">
        <v>3</v>
      </c>
      <c r="AW16" s="9">
        <f t="shared" si="6"/>
        <v>0.6</v>
      </c>
      <c r="AX16" s="9">
        <f t="shared" si="7"/>
        <v>0.6</v>
      </c>
      <c r="AY16" s="2">
        <v>0</v>
      </c>
      <c r="AZ16" s="2">
        <v>1</v>
      </c>
      <c r="BA16" s="2">
        <v>1</v>
      </c>
      <c r="BB16" s="2">
        <v>0</v>
      </c>
      <c r="BC16" s="2">
        <v>0</v>
      </c>
      <c r="BD16" s="9">
        <f t="shared" si="8"/>
        <v>0.4</v>
      </c>
      <c r="BE16" s="9">
        <f t="shared" si="9"/>
        <v>0.24494897427831777</v>
      </c>
      <c r="BF16" s="2">
        <v>0</v>
      </c>
      <c r="BG16" s="2">
        <v>0</v>
      </c>
      <c r="BH16" s="2">
        <v>17</v>
      </c>
      <c r="BI16" s="2">
        <v>0</v>
      </c>
      <c r="BJ16" s="2">
        <v>0</v>
      </c>
      <c r="BK16" s="2">
        <v>1</v>
      </c>
      <c r="BL16" s="2">
        <v>0</v>
      </c>
      <c r="BM16" s="2">
        <v>0</v>
      </c>
      <c r="BN16" s="2">
        <v>0</v>
      </c>
      <c r="BO16" s="2">
        <v>1</v>
      </c>
      <c r="BP16" s="2">
        <v>0</v>
      </c>
      <c r="BQ16" s="2">
        <v>0</v>
      </c>
      <c r="BR16" s="2">
        <v>0</v>
      </c>
      <c r="BS16" s="2">
        <v>0</v>
      </c>
      <c r="BT16" s="2">
        <v>1</v>
      </c>
      <c r="BU16" s="9">
        <f t="shared" si="10"/>
        <v>1.3333333333333333</v>
      </c>
      <c r="BV16" s="9">
        <f t="shared" si="11"/>
        <v>1.1240516284815671</v>
      </c>
    </row>
    <row r="17" spans="1:74">
      <c r="A17">
        <v>13</v>
      </c>
      <c r="B17" s="2" t="s">
        <v>54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9">
        <f t="shared" si="0"/>
        <v>0</v>
      </c>
      <c r="I17" s="9">
        <f t="shared" si="1"/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9">
        <f t="shared" si="2"/>
        <v>0</v>
      </c>
      <c r="Z17" s="9">
        <f t="shared" si="3"/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9">
        <f t="shared" si="4"/>
        <v>0</v>
      </c>
      <c r="AQ17" s="9">
        <f t="shared" si="5"/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9">
        <f t="shared" si="6"/>
        <v>0</v>
      </c>
      <c r="AX17" s="9">
        <f t="shared" si="7"/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9">
        <f t="shared" si="8"/>
        <v>0</v>
      </c>
      <c r="BE17" s="9">
        <f t="shared" si="9"/>
        <v>0</v>
      </c>
      <c r="BF17" s="2">
        <v>1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1</v>
      </c>
      <c r="BN17" s="2">
        <v>0</v>
      </c>
      <c r="BO17" s="2">
        <v>2</v>
      </c>
      <c r="BP17" s="2">
        <v>0</v>
      </c>
      <c r="BQ17" s="2">
        <v>0</v>
      </c>
      <c r="BR17" s="2">
        <v>0</v>
      </c>
      <c r="BS17" s="2">
        <v>3</v>
      </c>
      <c r="BT17" s="2">
        <v>1</v>
      </c>
      <c r="BU17" s="9">
        <f t="shared" si="10"/>
        <v>0.53333333333333333</v>
      </c>
      <c r="BV17" s="9">
        <f t="shared" si="11"/>
        <v>0.23637473611411153</v>
      </c>
    </row>
    <row r="18" spans="1:74">
      <c r="A18">
        <v>12</v>
      </c>
      <c r="B18" s="2" t="s">
        <v>62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9">
        <f t="shared" si="0"/>
        <v>0</v>
      </c>
      <c r="I18" s="9">
        <f t="shared" si="1"/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</v>
      </c>
      <c r="Y18" s="9">
        <f t="shared" si="2"/>
        <v>6.6666666666666666E-2</v>
      </c>
      <c r="Z18" s="9">
        <f t="shared" si="3"/>
        <v>6.6666666666666652E-2</v>
      </c>
      <c r="AA18" s="2">
        <v>0</v>
      </c>
      <c r="AB18" s="2">
        <v>0</v>
      </c>
      <c r="AC18" s="2">
        <v>0</v>
      </c>
      <c r="AD18" s="2">
        <v>0</v>
      </c>
      <c r="AE18" s="2">
        <v>2</v>
      </c>
      <c r="AF18" s="2">
        <v>2</v>
      </c>
      <c r="AG18" s="2">
        <v>0</v>
      </c>
      <c r="AH18" s="2">
        <v>1</v>
      </c>
      <c r="AI18" s="2">
        <v>0</v>
      </c>
      <c r="AJ18" s="2">
        <v>0</v>
      </c>
      <c r="AK18" s="2">
        <v>0</v>
      </c>
      <c r="AL18" s="2">
        <v>0</v>
      </c>
      <c r="AM18" s="2">
        <v>1</v>
      </c>
      <c r="AN18" s="2">
        <v>0</v>
      </c>
      <c r="AO18" s="2">
        <v>0</v>
      </c>
      <c r="AP18" s="9">
        <f t="shared" si="4"/>
        <v>0.4</v>
      </c>
      <c r="AQ18" s="9">
        <f t="shared" si="5"/>
        <v>0.19023794624226834</v>
      </c>
      <c r="AR18" s="2">
        <v>1</v>
      </c>
      <c r="AS18" s="2">
        <v>2</v>
      </c>
      <c r="AT18" s="2">
        <v>0</v>
      </c>
      <c r="AU18" s="2">
        <v>0</v>
      </c>
      <c r="AV18" s="2">
        <v>1</v>
      </c>
      <c r="AW18" s="9">
        <f t="shared" si="6"/>
        <v>0.8</v>
      </c>
      <c r="AX18" s="9">
        <f t="shared" si="7"/>
        <v>0.37416573867739411</v>
      </c>
      <c r="AY18" s="2">
        <v>0</v>
      </c>
      <c r="AZ18" s="2">
        <v>1</v>
      </c>
      <c r="BA18" s="2">
        <v>1</v>
      </c>
      <c r="BB18" s="2">
        <v>4</v>
      </c>
      <c r="BC18" s="2">
        <v>2</v>
      </c>
      <c r="BD18" s="9">
        <f t="shared" si="8"/>
        <v>1.6</v>
      </c>
      <c r="BE18" s="9">
        <f t="shared" si="9"/>
        <v>0.6782329983125267</v>
      </c>
      <c r="BF18" s="2">
        <v>0</v>
      </c>
      <c r="BG18" s="2">
        <v>3</v>
      </c>
      <c r="BH18" s="2">
        <v>1</v>
      </c>
      <c r="BI18" s="2">
        <v>5</v>
      </c>
      <c r="BJ18" s="2">
        <v>4</v>
      </c>
      <c r="BK18" s="2">
        <v>2</v>
      </c>
      <c r="BL18" s="2">
        <v>2</v>
      </c>
      <c r="BM18" s="2">
        <v>5</v>
      </c>
      <c r="BN18" s="2">
        <v>0</v>
      </c>
      <c r="BO18" s="2">
        <v>1</v>
      </c>
      <c r="BP18" s="2">
        <v>1</v>
      </c>
      <c r="BQ18" s="2">
        <v>0</v>
      </c>
      <c r="BR18" s="2">
        <v>3</v>
      </c>
      <c r="BS18" s="2">
        <v>3</v>
      </c>
      <c r="BT18" s="2">
        <v>4</v>
      </c>
      <c r="BU18" s="9">
        <f t="shared" si="10"/>
        <v>2.2666666666666666</v>
      </c>
      <c r="BV18" s="9">
        <f t="shared" si="11"/>
        <v>0.45215533220835119</v>
      </c>
    </row>
    <row r="19" spans="1:74">
      <c r="A19">
        <v>11</v>
      </c>
      <c r="B19" s="2" t="s">
        <v>73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9">
        <f t="shared" si="0"/>
        <v>0</v>
      </c>
      <c r="I19" s="9">
        <f t="shared" si="1"/>
        <v>0</v>
      </c>
      <c r="J19" s="2">
        <v>0</v>
      </c>
      <c r="K19" s="2">
        <v>1</v>
      </c>
      <c r="L19" s="2">
        <v>0</v>
      </c>
      <c r="M19" s="2">
        <v>0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9">
        <f t="shared" si="2"/>
        <v>0.13333333333333333</v>
      </c>
      <c r="Z19" s="9">
        <f t="shared" si="3"/>
        <v>9.0851352515899583E-2</v>
      </c>
      <c r="AA19" s="2">
        <v>0</v>
      </c>
      <c r="AB19" s="2">
        <v>1</v>
      </c>
      <c r="AC19" s="2">
        <v>0</v>
      </c>
      <c r="AD19" s="2">
        <v>1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1</v>
      </c>
      <c r="AO19" s="2">
        <v>0</v>
      </c>
      <c r="AP19" s="9">
        <f t="shared" si="4"/>
        <v>0.2</v>
      </c>
      <c r="AQ19" s="9">
        <f t="shared" si="5"/>
        <v>0.10690449676496974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9">
        <f t="shared" si="6"/>
        <v>0</v>
      </c>
      <c r="AX19" s="9">
        <f t="shared" si="7"/>
        <v>0</v>
      </c>
      <c r="AY19" s="2">
        <v>0</v>
      </c>
      <c r="AZ19" s="2">
        <v>0</v>
      </c>
      <c r="BA19" s="2">
        <v>1</v>
      </c>
      <c r="BB19" s="2">
        <v>0</v>
      </c>
      <c r="BC19" s="2">
        <v>1</v>
      </c>
      <c r="BD19" s="9">
        <f t="shared" si="8"/>
        <v>0.4</v>
      </c>
      <c r="BE19" s="9">
        <f t="shared" si="9"/>
        <v>0.24494897427831777</v>
      </c>
      <c r="BF19" s="2">
        <v>2</v>
      </c>
      <c r="BG19" s="2">
        <v>0</v>
      </c>
      <c r="BH19" s="2">
        <v>1</v>
      </c>
      <c r="BI19" s="2">
        <v>1</v>
      </c>
      <c r="BJ19" s="2">
        <v>0</v>
      </c>
      <c r="BK19" s="2">
        <v>0</v>
      </c>
      <c r="BL19" s="2">
        <v>2</v>
      </c>
      <c r="BM19" s="2">
        <v>0</v>
      </c>
      <c r="BN19" s="2">
        <v>3</v>
      </c>
      <c r="BO19" s="2">
        <v>1</v>
      </c>
      <c r="BP19" s="2">
        <v>0</v>
      </c>
      <c r="BQ19" s="2">
        <v>1</v>
      </c>
      <c r="BR19" s="2">
        <v>0</v>
      </c>
      <c r="BS19" s="2">
        <v>0</v>
      </c>
      <c r="BT19" s="2">
        <v>0</v>
      </c>
      <c r="BU19" s="9">
        <f t="shared" si="10"/>
        <v>0.73333333333333328</v>
      </c>
      <c r="BV19" s="9">
        <f t="shared" si="11"/>
        <v>0.24816788991991207</v>
      </c>
    </row>
    <row r="20" spans="1:74">
      <c r="A20">
        <v>10</v>
      </c>
      <c r="B20" s="2" t="s">
        <v>68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9">
        <f t="shared" si="0"/>
        <v>0</v>
      </c>
      <c r="I20" s="9">
        <f t="shared" si="1"/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9">
        <f t="shared" si="2"/>
        <v>0</v>
      </c>
      <c r="Z20" s="9">
        <f t="shared" si="3"/>
        <v>0</v>
      </c>
      <c r="AA20" s="2">
        <v>1</v>
      </c>
      <c r="AB20" s="2">
        <v>5</v>
      </c>
      <c r="AC20" s="2">
        <v>2</v>
      </c>
      <c r="AD20" s="2">
        <v>0</v>
      </c>
      <c r="AE20" s="2">
        <v>1</v>
      </c>
      <c r="AF20" s="2">
        <v>2</v>
      </c>
      <c r="AG20" s="2">
        <v>2</v>
      </c>
      <c r="AH20" s="2">
        <v>0</v>
      </c>
      <c r="AI20" s="2">
        <v>1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9">
        <f t="shared" si="4"/>
        <v>0.93333333333333335</v>
      </c>
      <c r="AQ20" s="9">
        <f t="shared" si="5"/>
        <v>0.35812563194215558</v>
      </c>
      <c r="AR20" s="2">
        <v>1</v>
      </c>
      <c r="AS20" s="2">
        <v>0</v>
      </c>
      <c r="AT20" s="2">
        <v>0</v>
      </c>
      <c r="AU20" s="2">
        <v>0</v>
      </c>
      <c r="AV20" s="2">
        <v>2</v>
      </c>
      <c r="AW20" s="9">
        <f t="shared" si="6"/>
        <v>0.6</v>
      </c>
      <c r="AX20" s="9">
        <f t="shared" si="7"/>
        <v>0.39999999999999997</v>
      </c>
      <c r="AY20" s="2">
        <v>4</v>
      </c>
      <c r="AZ20" s="2">
        <v>6</v>
      </c>
      <c r="BA20" s="2">
        <v>5</v>
      </c>
      <c r="BB20" s="2">
        <v>5</v>
      </c>
      <c r="BC20" s="2">
        <v>14</v>
      </c>
      <c r="BD20" s="9">
        <f t="shared" si="8"/>
        <v>6.8</v>
      </c>
      <c r="BE20" s="9">
        <f t="shared" si="9"/>
        <v>1.8275666882497066</v>
      </c>
      <c r="BF20" s="2">
        <v>34</v>
      </c>
      <c r="BG20" s="2">
        <v>23</v>
      </c>
      <c r="BH20" s="2">
        <v>35</v>
      </c>
      <c r="BI20" s="2">
        <v>55</v>
      </c>
      <c r="BJ20" s="2">
        <v>28</v>
      </c>
      <c r="BK20" s="2">
        <v>14</v>
      </c>
      <c r="BL20" s="2">
        <v>13</v>
      </c>
      <c r="BM20" s="2">
        <v>15</v>
      </c>
      <c r="BN20" s="2">
        <v>14</v>
      </c>
      <c r="BO20" s="2">
        <v>5</v>
      </c>
      <c r="BP20" s="2">
        <v>12</v>
      </c>
      <c r="BQ20" s="2">
        <v>10</v>
      </c>
      <c r="BR20" s="2">
        <v>6</v>
      </c>
      <c r="BS20" s="2">
        <v>11</v>
      </c>
      <c r="BT20" s="2">
        <v>5</v>
      </c>
      <c r="BU20" s="9">
        <f t="shared" si="10"/>
        <v>18.666666666666668</v>
      </c>
      <c r="BV20" s="9">
        <f t="shared" si="11"/>
        <v>3.6051110103331623</v>
      </c>
    </row>
    <row r="21" spans="1:74">
      <c r="A21">
        <v>9</v>
      </c>
      <c r="B21" s="2" t="s">
        <v>66</v>
      </c>
      <c r="C21" s="2">
        <v>0</v>
      </c>
      <c r="D21" s="2">
        <v>0</v>
      </c>
      <c r="E21" s="2">
        <v>1</v>
      </c>
      <c r="F21" s="2">
        <v>4</v>
      </c>
      <c r="G21" s="2">
        <v>3</v>
      </c>
      <c r="H21" s="9">
        <f t="shared" si="0"/>
        <v>1.6</v>
      </c>
      <c r="I21" s="9">
        <f t="shared" si="1"/>
        <v>0.81240384046359593</v>
      </c>
      <c r="J21" s="2">
        <v>0</v>
      </c>
      <c r="K21" s="2">
        <v>0</v>
      </c>
      <c r="L21" s="2">
        <v>0</v>
      </c>
      <c r="M21" s="2">
        <v>0</v>
      </c>
      <c r="N21" s="2">
        <v>9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3</v>
      </c>
      <c r="U21" s="2">
        <v>0</v>
      </c>
      <c r="V21" s="2">
        <v>2</v>
      </c>
      <c r="W21" s="2">
        <v>3</v>
      </c>
      <c r="X21" s="2">
        <v>0</v>
      </c>
      <c r="Y21" s="9">
        <f t="shared" si="2"/>
        <v>1.1333333333333333</v>
      </c>
      <c r="Z21" s="9">
        <f t="shared" si="3"/>
        <v>0.63145083635241051</v>
      </c>
      <c r="AA21" s="2">
        <v>0</v>
      </c>
      <c r="AB21" s="2">
        <v>1</v>
      </c>
      <c r="AC21" s="2">
        <v>1</v>
      </c>
      <c r="AD21" s="2">
        <v>0</v>
      </c>
      <c r="AE21" s="2">
        <v>0</v>
      </c>
      <c r="AF21" s="2">
        <v>0</v>
      </c>
      <c r="AG21" s="2">
        <v>0</v>
      </c>
      <c r="AH21" s="2">
        <v>1</v>
      </c>
      <c r="AI21" s="2">
        <v>0</v>
      </c>
      <c r="AJ21" s="2">
        <v>0</v>
      </c>
      <c r="AK21" s="2">
        <v>2</v>
      </c>
      <c r="AL21" s="2">
        <v>1</v>
      </c>
      <c r="AM21" s="2">
        <v>0</v>
      </c>
      <c r="AN21" s="2">
        <v>1</v>
      </c>
      <c r="AO21" s="2">
        <v>1</v>
      </c>
      <c r="AP21" s="9">
        <f t="shared" si="4"/>
        <v>0.53333333333333333</v>
      </c>
      <c r="AQ21" s="9">
        <f t="shared" si="5"/>
        <v>0.16523191974188067</v>
      </c>
      <c r="AR21" s="2">
        <v>0</v>
      </c>
      <c r="AS21" s="2">
        <v>2</v>
      </c>
      <c r="AT21" s="2">
        <v>1</v>
      </c>
      <c r="AU21" s="2">
        <v>2</v>
      </c>
      <c r="AV21" s="2">
        <v>1</v>
      </c>
      <c r="AW21" s="9">
        <f t="shared" si="6"/>
        <v>1.2</v>
      </c>
      <c r="AX21" s="9">
        <f t="shared" si="7"/>
        <v>0.37416573867739411</v>
      </c>
      <c r="AY21" s="2">
        <v>1</v>
      </c>
      <c r="AZ21" s="2">
        <v>0</v>
      </c>
      <c r="BA21" s="2">
        <v>0</v>
      </c>
      <c r="BB21" s="2">
        <v>1</v>
      </c>
      <c r="BC21" s="2">
        <v>2</v>
      </c>
      <c r="BD21" s="9">
        <f t="shared" si="8"/>
        <v>0.8</v>
      </c>
      <c r="BE21" s="9">
        <f t="shared" si="9"/>
        <v>0.37416573867739411</v>
      </c>
      <c r="BF21" s="2">
        <v>3</v>
      </c>
      <c r="BG21" s="2">
        <v>4</v>
      </c>
      <c r="BH21" s="2">
        <v>2</v>
      </c>
      <c r="BI21" s="2">
        <v>1</v>
      </c>
      <c r="BJ21" s="2">
        <v>4</v>
      </c>
      <c r="BK21" s="2">
        <v>0</v>
      </c>
      <c r="BL21" s="2">
        <v>2</v>
      </c>
      <c r="BM21" s="2">
        <v>0</v>
      </c>
      <c r="BN21" s="2">
        <v>1</v>
      </c>
      <c r="BO21" s="2">
        <v>0</v>
      </c>
      <c r="BP21" s="2">
        <v>0</v>
      </c>
      <c r="BQ21" s="2">
        <v>1</v>
      </c>
      <c r="BR21" s="2">
        <v>1</v>
      </c>
      <c r="BS21" s="2">
        <v>8</v>
      </c>
      <c r="BT21" s="2">
        <v>2</v>
      </c>
      <c r="BU21" s="9">
        <f t="shared" si="10"/>
        <v>1.9333333333333333</v>
      </c>
      <c r="BV21" s="9">
        <f t="shared" si="11"/>
        <v>0.55606326007600004</v>
      </c>
    </row>
    <row r="22" spans="1:74">
      <c r="A22">
        <v>8</v>
      </c>
      <c r="B22" s="2" t="s">
        <v>58</v>
      </c>
      <c r="C22" s="2">
        <v>1</v>
      </c>
      <c r="D22" s="2">
        <v>0</v>
      </c>
      <c r="E22" s="2">
        <v>0</v>
      </c>
      <c r="F22" s="2">
        <v>1</v>
      </c>
      <c r="G22" s="2">
        <v>0</v>
      </c>
      <c r="H22" s="9">
        <f t="shared" si="0"/>
        <v>0.4</v>
      </c>
      <c r="I22" s="9">
        <f t="shared" si="1"/>
        <v>0.24494897427831777</v>
      </c>
      <c r="J22" s="2">
        <v>0</v>
      </c>
      <c r="K22" s="2">
        <v>0</v>
      </c>
      <c r="L22" s="2">
        <v>1</v>
      </c>
      <c r="M22" s="2">
        <v>1</v>
      </c>
      <c r="N22" s="2">
        <v>0</v>
      </c>
      <c r="O22" s="2">
        <v>1</v>
      </c>
      <c r="P22" s="2">
        <v>1</v>
      </c>
      <c r="Q22" s="2">
        <v>1</v>
      </c>
      <c r="R22" s="2">
        <v>1</v>
      </c>
      <c r="S22" s="2">
        <v>0</v>
      </c>
      <c r="T22" s="2">
        <v>0</v>
      </c>
      <c r="U22" s="2">
        <v>0</v>
      </c>
      <c r="V22" s="2">
        <v>0</v>
      </c>
      <c r="W22" s="2">
        <v>1</v>
      </c>
      <c r="X22" s="2">
        <v>0</v>
      </c>
      <c r="Y22" s="9">
        <f t="shared" si="2"/>
        <v>0.46666666666666667</v>
      </c>
      <c r="Z22" s="9">
        <f t="shared" si="3"/>
        <v>0.1333333333333333</v>
      </c>
      <c r="AA22" s="2">
        <v>0</v>
      </c>
      <c r="AB22" s="2">
        <v>2</v>
      </c>
      <c r="AC22" s="2">
        <v>0</v>
      </c>
      <c r="AD22" s="2">
        <v>2</v>
      </c>
      <c r="AE22" s="2">
        <v>0</v>
      </c>
      <c r="AF22" s="2">
        <v>2</v>
      </c>
      <c r="AG22" s="2">
        <v>0</v>
      </c>
      <c r="AH22" s="2">
        <v>2</v>
      </c>
      <c r="AI22" s="2">
        <v>0</v>
      </c>
      <c r="AJ22" s="2">
        <v>1</v>
      </c>
      <c r="AK22" s="2">
        <v>2</v>
      </c>
      <c r="AL22" s="2">
        <v>0</v>
      </c>
      <c r="AM22" s="2">
        <v>0</v>
      </c>
      <c r="AN22" s="2">
        <v>1</v>
      </c>
      <c r="AO22" s="2">
        <v>1</v>
      </c>
      <c r="AP22" s="9">
        <f t="shared" si="4"/>
        <v>0.8666666666666667</v>
      </c>
      <c r="AQ22" s="9">
        <f t="shared" si="5"/>
        <v>0.23637473611411153</v>
      </c>
      <c r="AR22" s="2">
        <v>0</v>
      </c>
      <c r="AS22" s="2">
        <v>1</v>
      </c>
      <c r="AT22" s="2">
        <v>0</v>
      </c>
      <c r="AU22" s="2">
        <v>0</v>
      </c>
      <c r="AV22" s="2">
        <v>0</v>
      </c>
      <c r="AW22" s="9">
        <f t="shared" si="6"/>
        <v>0.2</v>
      </c>
      <c r="AX22" s="9">
        <f t="shared" si="7"/>
        <v>0.19999999999999998</v>
      </c>
      <c r="AY22" s="2">
        <v>2</v>
      </c>
      <c r="AZ22" s="2">
        <v>5</v>
      </c>
      <c r="BA22" s="2">
        <v>5</v>
      </c>
      <c r="BB22" s="2">
        <v>5</v>
      </c>
      <c r="BC22" s="2">
        <v>1</v>
      </c>
      <c r="BD22" s="9">
        <f t="shared" si="8"/>
        <v>3.6</v>
      </c>
      <c r="BE22" s="9">
        <f t="shared" si="9"/>
        <v>0.87177978870813466</v>
      </c>
      <c r="BF22" s="2">
        <v>1</v>
      </c>
      <c r="BG22" s="2">
        <v>1</v>
      </c>
      <c r="BH22" s="2">
        <v>5</v>
      </c>
      <c r="BI22" s="2">
        <v>2</v>
      </c>
      <c r="BJ22" s="2">
        <v>0</v>
      </c>
      <c r="BK22" s="2">
        <v>2</v>
      </c>
      <c r="BL22" s="2">
        <v>2</v>
      </c>
      <c r="BM22" s="2">
        <v>0</v>
      </c>
      <c r="BN22" s="2">
        <v>8</v>
      </c>
      <c r="BO22" s="2">
        <v>6</v>
      </c>
      <c r="BP22" s="2">
        <v>6</v>
      </c>
      <c r="BQ22" s="2">
        <v>4</v>
      </c>
      <c r="BR22" s="2">
        <v>1</v>
      </c>
      <c r="BS22" s="2">
        <v>1</v>
      </c>
      <c r="BT22" s="2">
        <v>1</v>
      </c>
      <c r="BU22" s="9">
        <f t="shared" si="10"/>
        <v>2.6666666666666665</v>
      </c>
      <c r="BV22" s="9">
        <f t="shared" si="11"/>
        <v>0.6448821720849599</v>
      </c>
    </row>
    <row r="23" spans="1:74">
      <c r="A23">
        <v>7</v>
      </c>
      <c r="B23" s="2" t="s">
        <v>69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9">
        <f t="shared" si="0"/>
        <v>0</v>
      </c>
      <c r="I23" s="9">
        <f t="shared" si="1"/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9">
        <f t="shared" si="2"/>
        <v>0</v>
      </c>
      <c r="Z23" s="9">
        <f t="shared" si="3"/>
        <v>0</v>
      </c>
      <c r="AA23" s="2">
        <v>0</v>
      </c>
      <c r="AB23" s="2">
        <v>0</v>
      </c>
      <c r="AC23" s="2">
        <v>1</v>
      </c>
      <c r="AD23" s="2">
        <v>0</v>
      </c>
      <c r="AE23" s="2">
        <v>2</v>
      </c>
      <c r="AF23" s="2">
        <v>1</v>
      </c>
      <c r="AG23" s="2">
        <v>2</v>
      </c>
      <c r="AH23" s="2">
        <v>0</v>
      </c>
      <c r="AI23" s="2">
        <v>2</v>
      </c>
      <c r="AJ23" s="2">
        <v>1</v>
      </c>
      <c r="AK23" s="2">
        <v>0</v>
      </c>
      <c r="AL23" s="2">
        <v>0</v>
      </c>
      <c r="AM23" s="2">
        <v>1</v>
      </c>
      <c r="AN23" s="2">
        <v>1</v>
      </c>
      <c r="AO23" s="2">
        <v>0</v>
      </c>
      <c r="AP23" s="9">
        <f t="shared" si="4"/>
        <v>0.73333333333333328</v>
      </c>
      <c r="AQ23" s="9">
        <f t="shared" si="5"/>
        <v>0.20625150312102589</v>
      </c>
      <c r="AR23" s="2">
        <v>12</v>
      </c>
      <c r="AS23" s="2">
        <v>3</v>
      </c>
      <c r="AT23" s="2">
        <v>7</v>
      </c>
      <c r="AU23" s="2">
        <v>2</v>
      </c>
      <c r="AV23" s="2">
        <v>2</v>
      </c>
      <c r="AW23" s="9">
        <f t="shared" si="6"/>
        <v>5.2</v>
      </c>
      <c r="AX23" s="9">
        <f t="shared" si="7"/>
        <v>1.9339079605813716</v>
      </c>
      <c r="AY23" s="2">
        <v>1</v>
      </c>
      <c r="AZ23" s="2">
        <v>0</v>
      </c>
      <c r="BA23" s="2">
        <v>1</v>
      </c>
      <c r="BB23" s="2">
        <v>2</v>
      </c>
      <c r="BC23" s="2">
        <v>2</v>
      </c>
      <c r="BD23" s="9">
        <f t="shared" si="8"/>
        <v>1.2</v>
      </c>
      <c r="BE23" s="9">
        <f t="shared" si="9"/>
        <v>0.37416573867739411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1</v>
      </c>
      <c r="BL23" s="2">
        <v>0</v>
      </c>
      <c r="BM23" s="2">
        <v>0</v>
      </c>
      <c r="BN23" s="2">
        <v>0</v>
      </c>
      <c r="BO23" s="2">
        <v>0</v>
      </c>
      <c r="BP23" s="2">
        <v>3</v>
      </c>
      <c r="BQ23" s="2">
        <v>0</v>
      </c>
      <c r="BR23" s="2">
        <v>0</v>
      </c>
      <c r="BS23" s="2">
        <v>4</v>
      </c>
      <c r="BT23" s="2">
        <v>1</v>
      </c>
      <c r="BU23" s="9">
        <f t="shared" si="10"/>
        <v>0.6</v>
      </c>
      <c r="BV23" s="9">
        <f t="shared" si="11"/>
        <v>0.32071349029490925</v>
      </c>
    </row>
    <row r="24" spans="1:74">
      <c r="A24">
        <v>6</v>
      </c>
      <c r="B24" s="2" t="s">
        <v>65</v>
      </c>
      <c r="C24" s="2">
        <v>0</v>
      </c>
      <c r="D24" s="2">
        <v>1</v>
      </c>
      <c r="E24" s="2">
        <v>0</v>
      </c>
      <c r="F24" s="2">
        <v>0</v>
      </c>
      <c r="G24" s="2">
        <v>1</v>
      </c>
      <c r="H24" s="9">
        <f t="shared" si="0"/>
        <v>0.4</v>
      </c>
      <c r="I24" s="9">
        <f t="shared" si="1"/>
        <v>0.24494897427831777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</v>
      </c>
      <c r="W24" s="2">
        <v>0</v>
      </c>
      <c r="X24" s="2">
        <v>0</v>
      </c>
      <c r="Y24" s="9">
        <f t="shared" si="2"/>
        <v>6.6666666666666666E-2</v>
      </c>
      <c r="Z24" s="9">
        <f t="shared" si="3"/>
        <v>6.6666666666666652E-2</v>
      </c>
      <c r="AA24" s="2">
        <v>0</v>
      </c>
      <c r="AB24" s="2">
        <v>0</v>
      </c>
      <c r="AC24" s="2">
        <v>0</v>
      </c>
      <c r="AD24" s="2">
        <v>0</v>
      </c>
      <c r="AE24" s="2">
        <v>2</v>
      </c>
      <c r="AF24" s="2">
        <v>2</v>
      </c>
      <c r="AG24" s="2">
        <v>4</v>
      </c>
      <c r="AH24" s="2">
        <v>0</v>
      </c>
      <c r="AI24" s="2">
        <v>0</v>
      </c>
      <c r="AJ24" s="2">
        <v>0</v>
      </c>
      <c r="AK24" s="2">
        <v>0</v>
      </c>
      <c r="AL24" s="2">
        <v>1</v>
      </c>
      <c r="AM24" s="2">
        <v>1</v>
      </c>
      <c r="AN24" s="2">
        <v>0</v>
      </c>
      <c r="AO24" s="2">
        <v>0</v>
      </c>
      <c r="AP24" s="9">
        <f t="shared" si="4"/>
        <v>0.66666666666666663</v>
      </c>
      <c r="AQ24" s="9">
        <f t="shared" si="5"/>
        <v>0.30341966327759978</v>
      </c>
      <c r="AR24" s="2">
        <v>0</v>
      </c>
      <c r="AS24" s="2">
        <v>1</v>
      </c>
      <c r="AT24" s="2">
        <v>4</v>
      </c>
      <c r="AU24" s="2">
        <v>5</v>
      </c>
      <c r="AV24" s="2">
        <v>1</v>
      </c>
      <c r="AW24" s="9">
        <f t="shared" si="6"/>
        <v>2.2000000000000002</v>
      </c>
      <c r="AX24" s="9">
        <f t="shared" si="7"/>
        <v>0.96953597148326576</v>
      </c>
      <c r="AY24" s="2">
        <v>7</v>
      </c>
      <c r="AZ24" s="2">
        <v>3</v>
      </c>
      <c r="BA24" s="2">
        <v>7</v>
      </c>
      <c r="BB24" s="2">
        <v>4</v>
      </c>
      <c r="BC24" s="2">
        <v>4</v>
      </c>
      <c r="BD24" s="9">
        <f t="shared" si="8"/>
        <v>5</v>
      </c>
      <c r="BE24" s="9">
        <f t="shared" si="9"/>
        <v>0.83666002653407545</v>
      </c>
      <c r="BF24" s="2">
        <v>2</v>
      </c>
      <c r="BG24" s="2">
        <v>0</v>
      </c>
      <c r="BH24" s="2">
        <v>1</v>
      </c>
      <c r="BI24" s="2">
        <v>0</v>
      </c>
      <c r="BJ24" s="2">
        <v>0</v>
      </c>
      <c r="BK24" s="2">
        <v>2</v>
      </c>
      <c r="BL24" s="2">
        <v>0</v>
      </c>
      <c r="BM24" s="2">
        <v>6</v>
      </c>
      <c r="BN24" s="2">
        <v>4</v>
      </c>
      <c r="BO24" s="2">
        <v>2</v>
      </c>
      <c r="BP24" s="2">
        <v>10</v>
      </c>
      <c r="BQ24" s="2">
        <v>3</v>
      </c>
      <c r="BR24" s="2">
        <v>3</v>
      </c>
      <c r="BS24" s="2">
        <v>8</v>
      </c>
      <c r="BT24" s="2">
        <v>5</v>
      </c>
      <c r="BU24" s="9">
        <f t="shared" si="10"/>
        <v>3.0666666666666669</v>
      </c>
      <c r="BV24" s="9">
        <f t="shared" si="11"/>
        <v>0.78961513631139535</v>
      </c>
    </row>
    <row r="25" spans="1:74">
      <c r="A25">
        <v>5</v>
      </c>
      <c r="B25" s="2" t="s">
        <v>75</v>
      </c>
      <c r="C25" s="2">
        <v>0</v>
      </c>
      <c r="D25" s="2">
        <v>0</v>
      </c>
      <c r="E25" s="2">
        <v>0</v>
      </c>
      <c r="F25" s="2">
        <v>1</v>
      </c>
      <c r="G25" s="2">
        <v>0</v>
      </c>
      <c r="H25" s="9">
        <f t="shared" si="0"/>
        <v>0.2</v>
      </c>
      <c r="I25" s="9">
        <f t="shared" si="1"/>
        <v>0.19999999999999998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1</v>
      </c>
      <c r="V25" s="2">
        <v>0</v>
      </c>
      <c r="W25" s="2">
        <v>0</v>
      </c>
      <c r="X25" s="2">
        <v>0</v>
      </c>
      <c r="Y25" s="9">
        <f t="shared" si="2"/>
        <v>0.13333333333333333</v>
      </c>
      <c r="Z25" s="9">
        <f t="shared" si="3"/>
        <v>9.0851352515899583E-2</v>
      </c>
      <c r="AA25" s="2">
        <v>0</v>
      </c>
      <c r="AB25" s="2">
        <v>5</v>
      </c>
      <c r="AC25" s="2">
        <v>4</v>
      </c>
      <c r="AD25" s="2">
        <v>5</v>
      </c>
      <c r="AE25" s="2">
        <v>2</v>
      </c>
      <c r="AF25" s="2">
        <v>0</v>
      </c>
      <c r="AG25" s="2">
        <v>1</v>
      </c>
      <c r="AH25" s="2">
        <v>0</v>
      </c>
      <c r="AI25" s="2">
        <v>0</v>
      </c>
      <c r="AJ25" s="2">
        <v>0</v>
      </c>
      <c r="AK25" s="2">
        <v>1</v>
      </c>
      <c r="AL25" s="2">
        <v>1</v>
      </c>
      <c r="AM25" s="2">
        <v>0</v>
      </c>
      <c r="AN25" s="2">
        <v>1</v>
      </c>
      <c r="AO25" s="2">
        <v>0</v>
      </c>
      <c r="AP25" s="9">
        <f t="shared" si="4"/>
        <v>1.3333333333333333</v>
      </c>
      <c r="AQ25" s="9">
        <f t="shared" si="5"/>
        <v>0.47475975545198157</v>
      </c>
      <c r="AR25" s="2">
        <v>11</v>
      </c>
      <c r="AS25" s="2">
        <v>4</v>
      </c>
      <c r="AT25" s="2">
        <v>11</v>
      </c>
      <c r="AU25" s="2">
        <v>8</v>
      </c>
      <c r="AV25" s="2">
        <v>4</v>
      </c>
      <c r="AW25" s="9">
        <f t="shared" si="6"/>
        <v>7.6</v>
      </c>
      <c r="AX25" s="9">
        <f t="shared" si="7"/>
        <v>1.568438714135812</v>
      </c>
      <c r="AY25" s="2">
        <v>4</v>
      </c>
      <c r="AZ25" s="2">
        <v>2</v>
      </c>
      <c r="BA25" s="2">
        <v>3</v>
      </c>
      <c r="BB25" s="2">
        <v>5</v>
      </c>
      <c r="BC25" s="2">
        <v>4</v>
      </c>
      <c r="BD25" s="9">
        <f t="shared" si="8"/>
        <v>3.6</v>
      </c>
      <c r="BE25" s="9">
        <f t="shared" si="9"/>
        <v>0.50990195135927863</v>
      </c>
      <c r="BF25" s="2">
        <v>4</v>
      </c>
      <c r="BG25" s="2">
        <v>1</v>
      </c>
      <c r="BH25" s="2">
        <v>1</v>
      </c>
      <c r="BI25" s="2">
        <v>3</v>
      </c>
      <c r="BJ25" s="2">
        <v>1</v>
      </c>
      <c r="BK25" s="2">
        <v>2</v>
      </c>
      <c r="BL25" s="2">
        <v>1</v>
      </c>
      <c r="BM25" s="2">
        <v>1</v>
      </c>
      <c r="BN25" s="2">
        <v>1</v>
      </c>
      <c r="BO25" s="2">
        <v>2</v>
      </c>
      <c r="BP25" s="2">
        <v>5</v>
      </c>
      <c r="BQ25" s="2">
        <v>6</v>
      </c>
      <c r="BR25" s="2">
        <v>1</v>
      </c>
      <c r="BS25" s="2">
        <v>6</v>
      </c>
      <c r="BT25" s="2">
        <v>4</v>
      </c>
      <c r="BU25" s="9">
        <f t="shared" si="10"/>
        <v>2.6</v>
      </c>
      <c r="BV25" s="9">
        <f t="shared" si="11"/>
        <v>0.49569575922564202</v>
      </c>
    </row>
    <row r="26" spans="1:74">
      <c r="A26">
        <v>4</v>
      </c>
      <c r="B26" s="2" t="s">
        <v>67</v>
      </c>
      <c r="C26" s="2">
        <v>4</v>
      </c>
      <c r="D26" s="2">
        <v>0</v>
      </c>
      <c r="E26" s="2">
        <v>6</v>
      </c>
      <c r="F26" s="2">
        <v>3</v>
      </c>
      <c r="G26" s="2">
        <v>3</v>
      </c>
      <c r="H26" s="9">
        <f t="shared" si="0"/>
        <v>3.2</v>
      </c>
      <c r="I26" s="9">
        <f t="shared" si="1"/>
        <v>0.96953597148326576</v>
      </c>
      <c r="J26" s="2">
        <v>1</v>
      </c>
      <c r="K26" s="2">
        <v>4</v>
      </c>
      <c r="L26" s="2">
        <v>0</v>
      </c>
      <c r="M26" s="2">
        <v>1</v>
      </c>
      <c r="N26" s="2">
        <v>6</v>
      </c>
      <c r="O26" s="2">
        <v>0</v>
      </c>
      <c r="P26" s="2">
        <v>0</v>
      </c>
      <c r="Q26" s="2">
        <v>0</v>
      </c>
      <c r="R26" s="2">
        <v>2</v>
      </c>
      <c r="S26" s="2">
        <v>1</v>
      </c>
      <c r="T26" s="2">
        <v>1</v>
      </c>
      <c r="U26" s="2">
        <v>4</v>
      </c>
      <c r="V26" s="2">
        <v>4</v>
      </c>
      <c r="W26" s="2">
        <v>4</v>
      </c>
      <c r="X26" s="2">
        <v>5</v>
      </c>
      <c r="Y26" s="9">
        <f t="shared" si="2"/>
        <v>2.2000000000000002</v>
      </c>
      <c r="Z26" s="9">
        <f t="shared" si="3"/>
        <v>0.53630126572575565</v>
      </c>
      <c r="AA26" s="2">
        <v>1</v>
      </c>
      <c r="AB26" s="2">
        <v>2</v>
      </c>
      <c r="AC26" s="2">
        <v>0</v>
      </c>
      <c r="AD26" s="2">
        <v>1</v>
      </c>
      <c r="AE26" s="2">
        <v>0</v>
      </c>
      <c r="AF26" s="2">
        <v>1</v>
      </c>
      <c r="AG26" s="2">
        <v>2</v>
      </c>
      <c r="AH26" s="2">
        <v>0</v>
      </c>
      <c r="AI26" s="2">
        <v>1</v>
      </c>
      <c r="AJ26" s="2">
        <v>0</v>
      </c>
      <c r="AK26" s="2">
        <v>0</v>
      </c>
      <c r="AL26" s="2">
        <v>2</v>
      </c>
      <c r="AM26" s="2">
        <v>1</v>
      </c>
      <c r="AN26" s="2">
        <v>2</v>
      </c>
      <c r="AO26" s="2">
        <v>2</v>
      </c>
      <c r="AP26" s="9">
        <f t="shared" si="4"/>
        <v>1</v>
      </c>
      <c r="AQ26" s="9">
        <f t="shared" si="5"/>
        <v>0.21821789023599236</v>
      </c>
      <c r="AR26" s="2">
        <v>3</v>
      </c>
      <c r="AS26" s="2">
        <v>4</v>
      </c>
      <c r="AT26" s="2">
        <v>2</v>
      </c>
      <c r="AU26" s="2">
        <v>3</v>
      </c>
      <c r="AV26" s="2">
        <v>11</v>
      </c>
      <c r="AW26" s="9">
        <f t="shared" si="6"/>
        <v>4.5999999999999996</v>
      </c>
      <c r="AX26" s="9">
        <f t="shared" si="7"/>
        <v>1.6309506430300091</v>
      </c>
      <c r="AY26" s="2">
        <v>1</v>
      </c>
      <c r="AZ26" s="2">
        <v>0</v>
      </c>
      <c r="BA26" s="2">
        <v>2</v>
      </c>
      <c r="BB26" s="2">
        <v>2</v>
      </c>
      <c r="BC26" s="2">
        <v>2</v>
      </c>
      <c r="BD26" s="9">
        <f t="shared" si="8"/>
        <v>1.4</v>
      </c>
      <c r="BE26" s="9">
        <f t="shared" si="9"/>
        <v>0.39999999999999991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2</v>
      </c>
      <c r="BL26" s="2">
        <v>1</v>
      </c>
      <c r="BM26" s="2">
        <v>3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5</v>
      </c>
      <c r="BT26" s="2">
        <v>1</v>
      </c>
      <c r="BU26" s="9">
        <f t="shared" si="10"/>
        <v>0.8</v>
      </c>
      <c r="BV26" s="9">
        <f t="shared" si="11"/>
        <v>0.38047589248453667</v>
      </c>
    </row>
    <row r="27" spans="1:74">
      <c r="A27">
        <v>3</v>
      </c>
      <c r="B27" s="2" t="s">
        <v>55</v>
      </c>
      <c r="C27" s="2">
        <v>0</v>
      </c>
      <c r="D27" s="2">
        <v>0</v>
      </c>
      <c r="E27" s="2">
        <v>0</v>
      </c>
      <c r="F27" s="2">
        <v>2</v>
      </c>
      <c r="G27" s="2">
        <v>0</v>
      </c>
      <c r="H27" s="9">
        <f t="shared" si="0"/>
        <v>0.4</v>
      </c>
      <c r="I27" s="9">
        <f t="shared" si="1"/>
        <v>0.39999999999999997</v>
      </c>
      <c r="J27" s="2">
        <v>2</v>
      </c>
      <c r="K27" s="2">
        <v>1</v>
      </c>
      <c r="L27" s="2">
        <v>0</v>
      </c>
      <c r="M27" s="2">
        <v>0</v>
      </c>
      <c r="N27" s="2">
        <v>3</v>
      </c>
      <c r="O27" s="2">
        <v>0</v>
      </c>
      <c r="P27" s="2">
        <v>2</v>
      </c>
      <c r="Q27" s="2">
        <v>1</v>
      </c>
      <c r="R27" s="2">
        <v>0</v>
      </c>
      <c r="S27" s="2">
        <v>0</v>
      </c>
      <c r="T27" s="2">
        <v>0</v>
      </c>
      <c r="U27" s="2">
        <v>1</v>
      </c>
      <c r="V27" s="2">
        <v>1</v>
      </c>
      <c r="W27" s="2">
        <v>4</v>
      </c>
      <c r="X27" s="2">
        <v>1</v>
      </c>
      <c r="Y27" s="9">
        <f t="shared" si="2"/>
        <v>1.0666666666666667</v>
      </c>
      <c r="Z27" s="9">
        <f t="shared" si="3"/>
        <v>0.31572541817620525</v>
      </c>
      <c r="AA27" s="2">
        <v>5</v>
      </c>
      <c r="AB27" s="2">
        <v>4</v>
      </c>
      <c r="AC27" s="2">
        <v>0</v>
      </c>
      <c r="AD27" s="2">
        <v>7</v>
      </c>
      <c r="AE27" s="2">
        <v>5</v>
      </c>
      <c r="AF27" s="2">
        <v>12</v>
      </c>
      <c r="AG27" s="2">
        <v>0</v>
      </c>
      <c r="AH27" s="2">
        <v>2</v>
      </c>
      <c r="AI27" s="2">
        <v>2</v>
      </c>
      <c r="AJ27" s="2">
        <v>4</v>
      </c>
      <c r="AK27" s="2">
        <v>2</v>
      </c>
      <c r="AL27" s="2">
        <v>0</v>
      </c>
      <c r="AM27" s="2">
        <v>1</v>
      </c>
      <c r="AN27" s="2">
        <v>6</v>
      </c>
      <c r="AO27" s="2">
        <v>0</v>
      </c>
      <c r="AP27" s="9">
        <f t="shared" si="4"/>
        <v>3.3333333333333335</v>
      </c>
      <c r="AQ27" s="9">
        <f t="shared" si="5"/>
        <v>0.86556706800013439</v>
      </c>
      <c r="AR27" s="2">
        <v>0</v>
      </c>
      <c r="AS27" s="2">
        <v>0</v>
      </c>
      <c r="AT27" s="2">
        <v>0</v>
      </c>
      <c r="AU27" s="2">
        <v>1</v>
      </c>
      <c r="AV27" s="2">
        <v>0</v>
      </c>
      <c r="AW27" s="9">
        <f t="shared" si="6"/>
        <v>0.2</v>
      </c>
      <c r="AX27" s="9">
        <f t="shared" si="7"/>
        <v>0.19999999999999998</v>
      </c>
      <c r="AY27" s="2">
        <v>12</v>
      </c>
      <c r="AZ27" s="2">
        <v>12</v>
      </c>
      <c r="BA27" s="2">
        <v>10</v>
      </c>
      <c r="BB27" s="2">
        <v>4</v>
      </c>
      <c r="BC27" s="2">
        <v>12</v>
      </c>
      <c r="BD27" s="9">
        <f t="shared" si="8"/>
        <v>10</v>
      </c>
      <c r="BE27" s="9">
        <f t="shared" si="9"/>
        <v>1.5491933384829666</v>
      </c>
      <c r="BF27" s="2">
        <v>18</v>
      </c>
      <c r="BG27" s="2">
        <v>16</v>
      </c>
      <c r="BH27" s="2">
        <v>12</v>
      </c>
      <c r="BI27" s="2">
        <v>28</v>
      </c>
      <c r="BJ27" s="2">
        <v>18</v>
      </c>
      <c r="BK27" s="2">
        <v>12</v>
      </c>
      <c r="BL27" s="2">
        <v>13</v>
      </c>
      <c r="BM27" s="2">
        <v>8</v>
      </c>
      <c r="BN27" s="2">
        <v>20</v>
      </c>
      <c r="BO27" s="2">
        <v>11</v>
      </c>
      <c r="BP27" s="2">
        <v>15</v>
      </c>
      <c r="BQ27" s="2">
        <v>15</v>
      </c>
      <c r="BR27" s="2">
        <v>11</v>
      </c>
      <c r="BS27" s="2">
        <v>21</v>
      </c>
      <c r="BT27" s="2">
        <v>10</v>
      </c>
      <c r="BU27" s="9">
        <f t="shared" si="10"/>
        <v>15.2</v>
      </c>
      <c r="BV27" s="9">
        <f t="shared" si="11"/>
        <v>1.3387983240133492</v>
      </c>
    </row>
    <row r="28" spans="1:74">
      <c r="A28">
        <v>2</v>
      </c>
      <c r="B28" s="2" t="s">
        <v>239</v>
      </c>
      <c r="C28" s="2">
        <v>1</v>
      </c>
      <c r="D28" s="2">
        <v>2</v>
      </c>
      <c r="E28" s="2">
        <v>1</v>
      </c>
      <c r="F28" s="2">
        <v>1</v>
      </c>
      <c r="G28" s="2">
        <v>1</v>
      </c>
      <c r="H28" s="9">
        <f t="shared" si="0"/>
        <v>1.2</v>
      </c>
      <c r="I28" s="9">
        <f t="shared" si="1"/>
        <v>0.19999999999999996</v>
      </c>
      <c r="J28" s="2">
        <v>3</v>
      </c>
      <c r="K28" s="2">
        <v>3</v>
      </c>
      <c r="L28" s="2">
        <v>2</v>
      </c>
      <c r="M28" s="2">
        <v>1</v>
      </c>
      <c r="N28" s="2">
        <v>6</v>
      </c>
      <c r="O28" s="2">
        <v>23</v>
      </c>
      <c r="P28" s="2">
        <v>10</v>
      </c>
      <c r="Q28" s="2">
        <v>17</v>
      </c>
      <c r="R28" s="2">
        <v>14</v>
      </c>
      <c r="S28" s="2">
        <v>14</v>
      </c>
      <c r="T28" s="2">
        <v>1</v>
      </c>
      <c r="U28" s="2">
        <v>0</v>
      </c>
      <c r="V28" s="2">
        <v>8</v>
      </c>
      <c r="W28" s="2">
        <v>4</v>
      </c>
      <c r="X28" s="2">
        <v>0</v>
      </c>
      <c r="Y28" s="9">
        <f t="shared" si="2"/>
        <v>7.0666666666666664</v>
      </c>
      <c r="Z28" s="9">
        <f t="shared" si="3"/>
        <v>1.8269586141392959</v>
      </c>
      <c r="AA28" s="2">
        <v>18</v>
      </c>
      <c r="AB28" s="2">
        <v>12</v>
      </c>
      <c r="AC28" s="2">
        <v>4</v>
      </c>
      <c r="AD28" s="2">
        <v>10</v>
      </c>
      <c r="AE28" s="2">
        <v>10</v>
      </c>
      <c r="AF28" s="2">
        <v>12</v>
      </c>
      <c r="AG28" s="2">
        <v>4</v>
      </c>
      <c r="AH28" s="2">
        <v>5</v>
      </c>
      <c r="AI28" s="2">
        <v>15</v>
      </c>
      <c r="AJ28" s="2">
        <v>7</v>
      </c>
      <c r="AK28" s="2">
        <v>8</v>
      </c>
      <c r="AL28" s="2">
        <v>23</v>
      </c>
      <c r="AM28" s="2">
        <v>21</v>
      </c>
      <c r="AN28" s="2">
        <v>12</v>
      </c>
      <c r="AO28" s="2">
        <v>18</v>
      </c>
      <c r="AP28" s="9">
        <f t="shared" si="4"/>
        <v>11.933333333333334</v>
      </c>
      <c r="AQ28" s="9">
        <f t="shared" si="5"/>
        <v>1.556756905715232</v>
      </c>
      <c r="AR28" s="2">
        <v>22</v>
      </c>
      <c r="AS28" s="2">
        <v>58</v>
      </c>
      <c r="AT28" s="2">
        <v>16</v>
      </c>
      <c r="AU28" s="2">
        <v>37</v>
      </c>
      <c r="AV28" s="2">
        <v>5</v>
      </c>
      <c r="AW28" s="9">
        <f t="shared" si="6"/>
        <v>27.6</v>
      </c>
      <c r="AX28" s="9">
        <f t="shared" si="7"/>
        <v>9.1902121847104272</v>
      </c>
      <c r="AY28" s="2">
        <v>2</v>
      </c>
      <c r="AZ28" s="2">
        <v>8</v>
      </c>
      <c r="BA28" s="2">
        <v>10</v>
      </c>
      <c r="BB28" s="2">
        <v>7</v>
      </c>
      <c r="BC28" s="2">
        <v>6</v>
      </c>
      <c r="BD28" s="9">
        <f t="shared" si="8"/>
        <v>6.6</v>
      </c>
      <c r="BE28" s="9">
        <f t="shared" si="9"/>
        <v>1.3266499161421597</v>
      </c>
      <c r="BF28" s="2">
        <v>2</v>
      </c>
      <c r="BG28" s="2">
        <v>2</v>
      </c>
      <c r="BH28" s="2">
        <v>6</v>
      </c>
      <c r="BI28" s="2">
        <v>3</v>
      </c>
      <c r="BJ28" s="2">
        <v>2</v>
      </c>
      <c r="BK28" s="2">
        <v>4</v>
      </c>
      <c r="BL28" s="2">
        <v>7</v>
      </c>
      <c r="BM28" s="2">
        <v>7</v>
      </c>
      <c r="BN28" s="2">
        <v>9</v>
      </c>
      <c r="BO28" s="2">
        <v>9</v>
      </c>
      <c r="BP28" s="2">
        <v>4</v>
      </c>
      <c r="BQ28" s="2">
        <v>4</v>
      </c>
      <c r="BR28" s="2">
        <v>9</v>
      </c>
      <c r="BS28" s="2">
        <v>7</v>
      </c>
      <c r="BT28" s="2">
        <v>9</v>
      </c>
      <c r="BU28" s="9">
        <f t="shared" si="10"/>
        <v>5.6</v>
      </c>
      <c r="BV28" s="9">
        <f t="shared" si="11"/>
        <v>0.70912420834233469</v>
      </c>
    </row>
    <row r="29" spans="1:74">
      <c r="A29">
        <v>1</v>
      </c>
      <c r="B29" s="2" t="s">
        <v>71</v>
      </c>
      <c r="C29" s="2">
        <v>9</v>
      </c>
      <c r="D29" s="2">
        <v>11</v>
      </c>
      <c r="E29" s="2">
        <v>14</v>
      </c>
      <c r="F29" s="2">
        <v>15</v>
      </c>
      <c r="G29" s="2">
        <v>16</v>
      </c>
      <c r="H29" s="9">
        <f t="shared" si="0"/>
        <v>13</v>
      </c>
      <c r="I29" s="9">
        <f t="shared" si="1"/>
        <v>1.3038404810405297</v>
      </c>
      <c r="J29" s="2">
        <v>9</v>
      </c>
      <c r="K29" s="2">
        <v>12</v>
      </c>
      <c r="L29" s="2">
        <v>12</v>
      </c>
      <c r="M29" s="2">
        <v>11</v>
      </c>
      <c r="N29" s="2">
        <v>19</v>
      </c>
      <c r="O29" s="2">
        <v>8</v>
      </c>
      <c r="P29" s="2">
        <v>6</v>
      </c>
      <c r="Q29" s="2">
        <v>6</v>
      </c>
      <c r="R29" s="2">
        <v>5</v>
      </c>
      <c r="S29" s="2">
        <v>8</v>
      </c>
      <c r="T29" s="2">
        <v>12</v>
      </c>
      <c r="U29" s="2">
        <v>20</v>
      </c>
      <c r="V29" s="2">
        <v>28</v>
      </c>
      <c r="W29" s="2">
        <v>35</v>
      </c>
      <c r="X29" s="2">
        <v>61.999999999999901</v>
      </c>
      <c r="Y29" s="9">
        <f t="shared" si="2"/>
        <v>16.86666666666666</v>
      </c>
      <c r="Z29" s="9">
        <f t="shared" si="3"/>
        <v>3.9070957021036459</v>
      </c>
      <c r="AA29" s="2">
        <v>12</v>
      </c>
      <c r="AB29" s="2">
        <v>8</v>
      </c>
      <c r="AC29" s="2">
        <v>11</v>
      </c>
      <c r="AD29" s="2">
        <v>17</v>
      </c>
      <c r="AE29" s="2">
        <v>18</v>
      </c>
      <c r="AF29" s="2">
        <v>33</v>
      </c>
      <c r="AG29" s="2">
        <v>30</v>
      </c>
      <c r="AH29" s="2">
        <v>24</v>
      </c>
      <c r="AI29" s="2">
        <v>21</v>
      </c>
      <c r="AJ29" s="2">
        <v>16</v>
      </c>
      <c r="AK29" s="2">
        <v>24</v>
      </c>
      <c r="AL29" s="2">
        <v>16</v>
      </c>
      <c r="AM29" s="2">
        <v>15</v>
      </c>
      <c r="AN29" s="2">
        <v>35</v>
      </c>
      <c r="AO29" s="2">
        <v>18</v>
      </c>
      <c r="AP29" s="9">
        <f t="shared" si="4"/>
        <v>19.866666666666667</v>
      </c>
      <c r="AQ29" s="9">
        <f t="shared" si="5"/>
        <v>2.0583550220565443</v>
      </c>
      <c r="AR29" s="2">
        <v>25</v>
      </c>
      <c r="AS29" s="2">
        <v>18</v>
      </c>
      <c r="AT29" s="2">
        <v>36</v>
      </c>
      <c r="AU29" s="2">
        <v>32</v>
      </c>
      <c r="AV29" s="2">
        <v>12</v>
      </c>
      <c r="AW29" s="9">
        <f t="shared" si="6"/>
        <v>24.6</v>
      </c>
      <c r="AX29" s="9">
        <f t="shared" si="7"/>
        <v>4.3999999999999986</v>
      </c>
      <c r="AY29" s="2">
        <v>47</v>
      </c>
      <c r="AZ29" s="2">
        <v>30</v>
      </c>
      <c r="BA29" s="2">
        <v>51.999999999999901</v>
      </c>
      <c r="BB29" s="2">
        <v>32.999999999999901</v>
      </c>
      <c r="BC29" s="2">
        <v>44</v>
      </c>
      <c r="BD29" s="9">
        <f t="shared" si="8"/>
        <v>41.199999999999953</v>
      </c>
      <c r="BE29" s="9">
        <f t="shared" si="9"/>
        <v>4.1880783182743917</v>
      </c>
      <c r="BF29" s="2">
        <v>35</v>
      </c>
      <c r="BG29" s="2">
        <v>42</v>
      </c>
      <c r="BH29" s="2">
        <v>27</v>
      </c>
      <c r="BI29" s="2">
        <v>42.999999999999901</v>
      </c>
      <c r="BJ29" s="2">
        <v>38.999999999999901</v>
      </c>
      <c r="BK29" s="2">
        <v>30</v>
      </c>
      <c r="BL29" s="2">
        <v>29</v>
      </c>
      <c r="BM29" s="2">
        <v>23</v>
      </c>
      <c r="BN29" s="2">
        <v>22</v>
      </c>
      <c r="BO29" s="2">
        <v>33</v>
      </c>
      <c r="BP29" s="2">
        <v>50</v>
      </c>
      <c r="BQ29" s="2">
        <v>52.999999999999901</v>
      </c>
      <c r="BR29" s="2">
        <v>50.999999999999901</v>
      </c>
      <c r="BS29" s="2">
        <v>51</v>
      </c>
      <c r="BT29" s="2">
        <v>38</v>
      </c>
      <c r="BU29" s="9">
        <f t="shared" si="10"/>
        <v>37.733333333333306</v>
      </c>
      <c r="BV29" s="9">
        <f t="shared" si="11"/>
        <v>2.6982651687028292</v>
      </c>
    </row>
    <row r="30" spans="1:74">
      <c r="H30" s="9">
        <f>SUM(H6:H29)</f>
        <v>20.6</v>
      </c>
      <c r="K30" s="5" t="s">
        <v>96</v>
      </c>
      <c r="L30" s="12" t="s">
        <v>91</v>
      </c>
      <c r="M30" s="6" t="s">
        <v>93</v>
      </c>
      <c r="Y30" s="11">
        <f>SUM(Y6:Y29)</f>
        <v>29.333333333333329</v>
      </c>
      <c r="BD30" s="11">
        <f>SUM(BD6:BD29)</f>
        <v>83.399999999999949</v>
      </c>
      <c r="BU30" s="11">
        <f>SUM(BU6:BU29)</f>
        <v>94.333333333333314</v>
      </c>
    </row>
    <row r="31" spans="1:74">
      <c r="K31" s="7">
        <f>AVERAGE(J29:N29)</f>
        <v>12.6</v>
      </c>
      <c r="L31" s="13">
        <f>AVERAGE(T29:X29)</f>
        <v>31.399999999999977</v>
      </c>
      <c r="M31" s="8">
        <f>AVERAGE(O29:S29)</f>
        <v>6.6</v>
      </c>
    </row>
    <row r="34" spans="7:7">
      <c r="G34" s="4"/>
    </row>
  </sheetData>
  <sortState ref="A6:BJ29">
    <sortCondition descending="1" ref="A6:A29"/>
  </sortState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U29"/>
  <sheetViews>
    <sheetView workbookViewId="0">
      <selection sqref="A1:XFD1048576"/>
    </sheetView>
  </sheetViews>
  <sheetFormatPr baseColWidth="10" defaultColWidth="8.83203125" defaultRowHeight="14"/>
  <cols>
    <col min="1" max="1" width="18.1640625" customWidth="1"/>
  </cols>
  <sheetData>
    <row r="1" spans="1:177" s="2" customFormat="1">
      <c r="A1" s="2" t="s">
        <v>227</v>
      </c>
      <c r="B1" s="2" t="s">
        <v>99</v>
      </c>
      <c r="C1" s="2" t="s">
        <v>100</v>
      </c>
      <c r="D1" s="2" t="s">
        <v>101</v>
      </c>
      <c r="E1" s="2" t="s">
        <v>102</v>
      </c>
      <c r="F1" s="2" t="s">
        <v>103</v>
      </c>
      <c r="G1" s="2" t="s">
        <v>104</v>
      </c>
      <c r="H1" s="2" t="s">
        <v>105</v>
      </c>
      <c r="I1" s="2" t="s">
        <v>106</v>
      </c>
      <c r="J1" s="2" t="s">
        <v>107</v>
      </c>
      <c r="K1" s="2" t="s">
        <v>108</v>
      </c>
      <c r="L1" s="2" t="s">
        <v>109</v>
      </c>
      <c r="M1" s="2" t="s">
        <v>110</v>
      </c>
      <c r="N1" s="2" t="s">
        <v>111</v>
      </c>
      <c r="O1" s="2" t="s">
        <v>112</v>
      </c>
      <c r="P1" s="2" t="s">
        <v>113</v>
      </c>
      <c r="Q1" s="2" t="s">
        <v>114</v>
      </c>
      <c r="R1" s="2" t="s">
        <v>115</v>
      </c>
      <c r="S1" s="2" t="s">
        <v>116</v>
      </c>
      <c r="T1" s="2" t="s">
        <v>117</v>
      </c>
      <c r="U1" s="2" t="s">
        <v>118</v>
      </c>
      <c r="V1" s="2" t="s">
        <v>119</v>
      </c>
      <c r="W1" s="2" t="s">
        <v>120</v>
      </c>
      <c r="X1" s="2" t="s">
        <v>121</v>
      </c>
      <c r="Y1" s="2" t="s">
        <v>122</v>
      </c>
      <c r="Z1" s="2" t="s">
        <v>129</v>
      </c>
      <c r="AA1" s="2" t="s">
        <v>130</v>
      </c>
      <c r="AB1" s="2" t="s">
        <v>131</v>
      </c>
      <c r="AC1" s="2" t="s">
        <v>132</v>
      </c>
      <c r="AD1" s="2" t="s">
        <v>133</v>
      </c>
      <c r="AE1" s="2" t="s">
        <v>134</v>
      </c>
      <c r="AF1" s="2" t="s">
        <v>135</v>
      </c>
      <c r="AG1" s="2" t="s">
        <v>136</v>
      </c>
      <c r="AH1" s="2" t="s">
        <v>137</v>
      </c>
      <c r="AI1" s="2" t="s">
        <v>138</v>
      </c>
      <c r="AJ1" s="2" t="s">
        <v>139</v>
      </c>
      <c r="AK1" s="2" t="s">
        <v>140</v>
      </c>
      <c r="AL1" s="2" t="s">
        <v>141</v>
      </c>
      <c r="AM1" s="2" t="s">
        <v>142</v>
      </c>
      <c r="AN1" s="2" t="s">
        <v>143</v>
      </c>
      <c r="AO1" s="2" t="s">
        <v>144</v>
      </c>
      <c r="AP1" s="2" t="s">
        <v>145</v>
      </c>
      <c r="AQ1" s="2" t="s">
        <v>146</v>
      </c>
      <c r="AR1" s="2" t="s">
        <v>147</v>
      </c>
      <c r="AS1" s="2" t="s">
        <v>148</v>
      </c>
      <c r="AT1" s="2" t="s">
        <v>149</v>
      </c>
      <c r="AU1" s="2" t="s">
        <v>150</v>
      </c>
      <c r="AV1" s="2" t="s">
        <v>151</v>
      </c>
      <c r="AW1" s="2" t="s">
        <v>152</v>
      </c>
      <c r="AX1" s="2" t="s">
        <v>153</v>
      </c>
      <c r="AY1" s="2" t="s">
        <v>154</v>
      </c>
      <c r="AZ1" s="2" t="s">
        <v>155</v>
      </c>
      <c r="BA1" s="2" t="s">
        <v>156</v>
      </c>
      <c r="BB1" s="2" t="s">
        <v>157</v>
      </c>
      <c r="BC1" s="2" t="s">
        <v>158</v>
      </c>
      <c r="BD1" s="2" t="s">
        <v>159</v>
      </c>
      <c r="BE1" s="2" t="s">
        <v>160</v>
      </c>
      <c r="BF1" s="2" t="s">
        <v>161</v>
      </c>
      <c r="BG1" s="2" t="s">
        <v>162</v>
      </c>
      <c r="BH1" s="2" t="s">
        <v>163</v>
      </c>
      <c r="BI1" s="2" t="s">
        <v>164</v>
      </c>
      <c r="BJ1" s="2" t="s">
        <v>165</v>
      </c>
      <c r="BK1" s="2" t="s">
        <v>166</v>
      </c>
      <c r="BL1" s="2" t="s">
        <v>167</v>
      </c>
      <c r="BM1" s="2" t="s">
        <v>168</v>
      </c>
      <c r="BN1" s="2" t="s">
        <v>169</v>
      </c>
      <c r="BO1" s="2" t="s">
        <v>170</v>
      </c>
      <c r="BP1" s="2" t="s">
        <v>171</v>
      </c>
      <c r="BQ1" s="2" t="s">
        <v>172</v>
      </c>
      <c r="BR1" s="2" t="s">
        <v>173</v>
      </c>
      <c r="BS1" s="2" t="s">
        <v>174</v>
      </c>
      <c r="BT1" s="2" t="s">
        <v>175</v>
      </c>
      <c r="BU1" s="2" t="s">
        <v>176</v>
      </c>
      <c r="BV1" s="2" t="s">
        <v>177</v>
      </c>
      <c r="BW1" s="2" t="s">
        <v>178</v>
      </c>
      <c r="BX1" s="2" t="s">
        <v>179</v>
      </c>
      <c r="BY1" s="2" t="s">
        <v>180</v>
      </c>
      <c r="BZ1" s="2" t="s">
        <v>181</v>
      </c>
      <c r="CA1" s="2" t="s">
        <v>182</v>
      </c>
      <c r="CB1" s="2" t="s">
        <v>183</v>
      </c>
      <c r="CC1" s="2" t="s">
        <v>184</v>
      </c>
      <c r="CD1" s="2" t="s">
        <v>185</v>
      </c>
      <c r="CE1" s="2" t="s">
        <v>186</v>
      </c>
      <c r="CF1" s="2" t="s">
        <v>187</v>
      </c>
      <c r="CG1" s="2" t="s">
        <v>188</v>
      </c>
      <c r="CH1" s="2" t="s">
        <v>189</v>
      </c>
      <c r="CI1" s="2" t="s">
        <v>190</v>
      </c>
      <c r="CJ1" s="2" t="s">
        <v>191</v>
      </c>
      <c r="CK1" s="2" t="s">
        <v>192</v>
      </c>
      <c r="CL1" s="2" t="s">
        <v>193</v>
      </c>
      <c r="CM1" s="2" t="s">
        <v>194</v>
      </c>
      <c r="CN1" s="2" t="s">
        <v>195</v>
      </c>
      <c r="CO1" s="2" t="s">
        <v>196</v>
      </c>
      <c r="CP1" s="2" t="s">
        <v>197</v>
      </c>
      <c r="CQ1" s="2" t="s">
        <v>198</v>
      </c>
      <c r="CR1" s="2" t="s">
        <v>199</v>
      </c>
      <c r="CS1" s="2" t="s">
        <v>200</v>
      </c>
      <c r="CT1" s="2" t="s">
        <v>201</v>
      </c>
      <c r="CU1" s="2" t="s">
        <v>202</v>
      </c>
      <c r="CV1" s="2" t="s">
        <v>203</v>
      </c>
      <c r="CW1" s="2" t="s">
        <v>204</v>
      </c>
      <c r="CX1" s="2" t="s">
        <v>205</v>
      </c>
      <c r="CY1" s="2" t="s">
        <v>206</v>
      </c>
      <c r="CZ1" s="2" t="s">
        <v>207</v>
      </c>
      <c r="DA1" s="2" t="s">
        <v>208</v>
      </c>
      <c r="DB1" s="2" t="s">
        <v>209</v>
      </c>
      <c r="DC1" s="2" t="s">
        <v>210</v>
      </c>
      <c r="DD1" s="2" t="s">
        <v>211</v>
      </c>
      <c r="DE1" s="2" t="s">
        <v>212</v>
      </c>
      <c r="DF1" s="2" t="s">
        <v>213</v>
      </c>
      <c r="DG1" s="2" t="s">
        <v>214</v>
      </c>
      <c r="DH1" s="2" t="s">
        <v>215</v>
      </c>
      <c r="DI1" s="2" t="s">
        <v>216</v>
      </c>
      <c r="DJ1" s="2" t="s">
        <v>217</v>
      </c>
      <c r="DK1" s="2" t="s">
        <v>218</v>
      </c>
      <c r="DL1" s="2" t="s">
        <v>219</v>
      </c>
      <c r="DM1" s="2" t="s">
        <v>220</v>
      </c>
      <c r="DN1" s="2" t="s">
        <v>23</v>
      </c>
      <c r="DO1" s="2" t="s">
        <v>9</v>
      </c>
      <c r="DP1" s="2" t="s">
        <v>24</v>
      </c>
      <c r="DQ1" s="2" t="s">
        <v>25</v>
      </c>
      <c r="DR1" s="2" t="s">
        <v>49</v>
      </c>
      <c r="DS1" s="2" t="s">
        <v>32</v>
      </c>
      <c r="DT1" s="2" t="s">
        <v>16</v>
      </c>
      <c r="DU1" s="2" t="s">
        <v>17</v>
      </c>
      <c r="DV1" s="2" t="s">
        <v>18</v>
      </c>
      <c r="DW1" s="2" t="s">
        <v>19</v>
      </c>
      <c r="DX1" s="2" t="s">
        <v>10</v>
      </c>
      <c r="DY1" s="2" t="s">
        <v>56</v>
      </c>
      <c r="DZ1" s="2" t="s">
        <v>52</v>
      </c>
      <c r="EA1" s="2" t="s">
        <v>51</v>
      </c>
      <c r="EB1" s="2" t="s">
        <v>57</v>
      </c>
      <c r="EC1" s="2" t="s">
        <v>27</v>
      </c>
      <c r="ED1" s="2" t="s">
        <v>12</v>
      </c>
      <c r="EE1" s="2" t="s">
        <v>240</v>
      </c>
      <c r="EF1" s="2" t="s">
        <v>28</v>
      </c>
      <c r="EG1" s="2" t="s">
        <v>48</v>
      </c>
      <c r="EH1" s="2" t="s">
        <v>11</v>
      </c>
      <c r="EI1" s="2" t="s">
        <v>5</v>
      </c>
      <c r="EJ1" s="2" t="s">
        <v>26</v>
      </c>
      <c r="EK1" s="2" t="s">
        <v>13</v>
      </c>
      <c r="EL1" s="2" t="s">
        <v>29</v>
      </c>
      <c r="EM1" s="2" t="s">
        <v>50</v>
      </c>
      <c r="EN1" s="2" t="s">
        <v>39</v>
      </c>
      <c r="EO1" s="2" t="s">
        <v>35</v>
      </c>
      <c r="EP1" s="2" t="s">
        <v>45</v>
      </c>
      <c r="EQ1" s="2" t="s">
        <v>46</v>
      </c>
      <c r="ER1" s="2" t="s">
        <v>241</v>
      </c>
      <c r="ES1" s="2" t="s">
        <v>14</v>
      </c>
      <c r="ET1" s="2" t="s">
        <v>31</v>
      </c>
      <c r="EU1" s="2" t="s">
        <v>30</v>
      </c>
      <c r="EV1" s="2" t="s">
        <v>242</v>
      </c>
      <c r="EW1" s="2" t="s">
        <v>20</v>
      </c>
      <c r="EX1" s="2" t="s">
        <v>33</v>
      </c>
      <c r="EY1" s="2" t="s">
        <v>34</v>
      </c>
      <c r="EZ1" s="2" t="s">
        <v>21</v>
      </c>
      <c r="FA1" s="2" t="s">
        <v>22</v>
      </c>
      <c r="FB1" s="2" t="s">
        <v>42</v>
      </c>
      <c r="FC1" s="2" t="s">
        <v>15</v>
      </c>
      <c r="FD1" s="2" t="s">
        <v>37</v>
      </c>
      <c r="FE1" s="2" t="s">
        <v>6</v>
      </c>
      <c r="FF1" s="2" t="s">
        <v>7</v>
      </c>
      <c r="FG1" s="2" t="s">
        <v>38</v>
      </c>
      <c r="FH1" s="2" t="s">
        <v>8</v>
      </c>
      <c r="FI1" s="2" t="s">
        <v>3</v>
      </c>
      <c r="FJ1" s="2" t="s">
        <v>43</v>
      </c>
      <c r="FK1" s="2" t="s">
        <v>0</v>
      </c>
      <c r="FL1" s="2" t="s">
        <v>4</v>
      </c>
      <c r="FM1" s="2" t="s">
        <v>44</v>
      </c>
      <c r="FN1" s="2" t="s">
        <v>47</v>
      </c>
      <c r="FO1" s="2" t="s">
        <v>1</v>
      </c>
      <c r="FP1" s="2" t="s">
        <v>2</v>
      </c>
      <c r="FQ1" s="2" t="s">
        <v>243</v>
      </c>
      <c r="FR1" s="2" t="s">
        <v>40</v>
      </c>
      <c r="FS1" s="2" t="s">
        <v>244</v>
      </c>
      <c r="FT1" s="2" t="s">
        <v>41</v>
      </c>
      <c r="FU1" s="2" t="s">
        <v>36</v>
      </c>
    </row>
    <row r="2" spans="1:177" s="2" customFormat="1">
      <c r="A2" s="2" t="s">
        <v>239</v>
      </c>
      <c r="B2" s="2">
        <v>13.8924</v>
      </c>
      <c r="C2" s="2">
        <v>59.473999999999997</v>
      </c>
      <c r="D2" s="2">
        <v>1.0442</v>
      </c>
      <c r="E2" s="2">
        <v>1.4528000000000001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</v>
      </c>
      <c r="M2" s="2">
        <v>4</v>
      </c>
      <c r="N2" s="2">
        <v>7</v>
      </c>
      <c r="O2" s="2">
        <v>3</v>
      </c>
      <c r="P2" s="2">
        <v>0</v>
      </c>
      <c r="Q2" s="2">
        <v>1</v>
      </c>
      <c r="R2" s="2">
        <v>0</v>
      </c>
      <c r="S2" s="2">
        <v>0</v>
      </c>
      <c r="T2" s="2">
        <v>2</v>
      </c>
      <c r="U2" s="2">
        <v>8</v>
      </c>
      <c r="V2" s="2">
        <v>8</v>
      </c>
      <c r="W2" s="2">
        <v>8</v>
      </c>
      <c r="X2" s="2">
        <v>7</v>
      </c>
      <c r="Y2" s="2">
        <v>2</v>
      </c>
      <c r="Z2" s="2">
        <v>26</v>
      </c>
      <c r="AA2" s="2">
        <v>23</v>
      </c>
      <c r="AB2" s="2">
        <v>13</v>
      </c>
      <c r="AC2" s="2">
        <v>18</v>
      </c>
      <c r="AD2" s="2">
        <v>13</v>
      </c>
      <c r="AE2" s="2">
        <v>7</v>
      </c>
      <c r="AF2" s="2">
        <v>4</v>
      </c>
      <c r="AG2" s="2">
        <v>1</v>
      </c>
      <c r="AH2" s="2">
        <v>1</v>
      </c>
      <c r="AI2" s="2">
        <v>2</v>
      </c>
      <c r="AJ2" s="2">
        <v>23</v>
      </c>
      <c r="AK2" s="2">
        <v>7</v>
      </c>
      <c r="AL2" s="2">
        <v>20</v>
      </c>
      <c r="AM2" s="2">
        <v>11</v>
      </c>
      <c r="AN2" s="2">
        <v>6</v>
      </c>
      <c r="AO2" s="2">
        <v>2</v>
      </c>
      <c r="AP2" s="2">
        <v>2</v>
      </c>
      <c r="AQ2" s="2">
        <v>0</v>
      </c>
      <c r="AR2" s="2">
        <v>1</v>
      </c>
      <c r="AS2" s="2">
        <v>3</v>
      </c>
      <c r="AT2" s="2">
        <v>3</v>
      </c>
      <c r="AU2" s="2">
        <v>7</v>
      </c>
      <c r="AV2" s="2">
        <v>4</v>
      </c>
      <c r="AW2" s="2">
        <v>9</v>
      </c>
      <c r="AX2" s="2">
        <v>1</v>
      </c>
      <c r="AY2" s="2">
        <v>8</v>
      </c>
      <c r="AZ2" s="2">
        <v>7</v>
      </c>
      <c r="BA2" s="2">
        <v>1</v>
      </c>
      <c r="BB2" s="2">
        <v>3</v>
      </c>
      <c r="BC2" s="2">
        <v>5</v>
      </c>
      <c r="BD2" s="2">
        <v>36</v>
      </c>
      <c r="BE2" s="2">
        <v>19</v>
      </c>
      <c r="BF2" s="2">
        <v>10</v>
      </c>
      <c r="BG2" s="2">
        <v>16</v>
      </c>
      <c r="BH2" s="2">
        <v>18</v>
      </c>
      <c r="BI2" s="2">
        <v>4</v>
      </c>
      <c r="BJ2" s="2">
        <v>0</v>
      </c>
      <c r="BK2" s="2">
        <v>5</v>
      </c>
      <c r="BL2" s="2">
        <v>6</v>
      </c>
      <c r="BM2" s="2">
        <v>7</v>
      </c>
      <c r="BN2" s="2">
        <v>1</v>
      </c>
      <c r="BO2" s="2">
        <v>3</v>
      </c>
      <c r="BP2" s="2">
        <v>1</v>
      </c>
      <c r="BQ2" s="2">
        <v>1</v>
      </c>
      <c r="BR2" s="2">
        <v>3</v>
      </c>
      <c r="BS2" s="2">
        <v>2</v>
      </c>
      <c r="BT2" s="2">
        <v>0</v>
      </c>
      <c r="BU2" s="2">
        <v>2</v>
      </c>
      <c r="BV2" s="2">
        <v>3</v>
      </c>
      <c r="BW2" s="2">
        <v>2</v>
      </c>
      <c r="BX2" s="2">
        <v>3</v>
      </c>
      <c r="BY2" s="2">
        <v>2</v>
      </c>
      <c r="BZ2" s="2">
        <v>0</v>
      </c>
      <c r="CA2" s="2">
        <v>0</v>
      </c>
      <c r="CB2" s="2">
        <v>1</v>
      </c>
      <c r="CC2" s="2">
        <v>2</v>
      </c>
      <c r="CD2" s="2">
        <v>0</v>
      </c>
      <c r="CE2" s="2">
        <v>20</v>
      </c>
      <c r="CF2" s="2">
        <v>56</v>
      </c>
      <c r="CG2" s="2">
        <v>50</v>
      </c>
      <c r="CH2" s="2">
        <v>12</v>
      </c>
      <c r="CI2" s="2">
        <v>16</v>
      </c>
      <c r="CJ2" s="2">
        <v>5</v>
      </c>
      <c r="CK2" s="2">
        <v>9</v>
      </c>
      <c r="CL2" s="2">
        <v>4</v>
      </c>
      <c r="CM2" s="2">
        <v>8</v>
      </c>
      <c r="CN2" s="2">
        <v>8</v>
      </c>
      <c r="CO2" s="2">
        <v>15</v>
      </c>
      <c r="CP2" s="2">
        <v>10</v>
      </c>
      <c r="CQ2" s="2">
        <v>21</v>
      </c>
      <c r="CR2" s="2">
        <v>19</v>
      </c>
      <c r="CS2" s="2">
        <v>33</v>
      </c>
      <c r="CT2" s="2">
        <v>5</v>
      </c>
      <c r="CU2" s="2">
        <v>8</v>
      </c>
      <c r="CV2" s="2">
        <v>22</v>
      </c>
      <c r="CW2" s="2">
        <v>4</v>
      </c>
      <c r="CX2" s="2">
        <v>17</v>
      </c>
      <c r="CY2" s="2">
        <v>10</v>
      </c>
      <c r="CZ2" s="2">
        <v>14</v>
      </c>
      <c r="DA2" s="2">
        <v>14</v>
      </c>
      <c r="DB2" s="2">
        <v>15</v>
      </c>
      <c r="DC2" s="2">
        <v>35</v>
      </c>
      <c r="DD2" s="2">
        <v>8</v>
      </c>
      <c r="DE2" s="2">
        <v>7</v>
      </c>
      <c r="DF2" s="2">
        <v>1</v>
      </c>
      <c r="DG2" s="2">
        <v>6</v>
      </c>
      <c r="DH2" s="2">
        <v>1</v>
      </c>
      <c r="DI2" s="2">
        <v>68</v>
      </c>
      <c r="DJ2" s="2">
        <v>4</v>
      </c>
      <c r="DK2" s="2">
        <v>62</v>
      </c>
      <c r="DL2" s="2">
        <v>61</v>
      </c>
      <c r="DM2" s="2">
        <v>75</v>
      </c>
      <c r="DN2" s="2">
        <v>1</v>
      </c>
      <c r="DO2" s="2">
        <v>2</v>
      </c>
      <c r="DP2" s="2">
        <v>1</v>
      </c>
      <c r="DQ2" s="2">
        <v>1</v>
      </c>
      <c r="DR2" s="2">
        <v>1</v>
      </c>
      <c r="DS2" s="2">
        <v>3</v>
      </c>
      <c r="DT2" s="2">
        <v>3</v>
      </c>
      <c r="DU2" s="2">
        <v>2</v>
      </c>
      <c r="DV2" s="2">
        <v>1</v>
      </c>
      <c r="DW2" s="2">
        <v>6</v>
      </c>
      <c r="DX2" s="2">
        <v>1</v>
      </c>
      <c r="DY2" s="2">
        <v>0</v>
      </c>
      <c r="DZ2" s="2">
        <v>8</v>
      </c>
      <c r="EA2" s="2">
        <v>4</v>
      </c>
      <c r="EB2" s="2">
        <v>0</v>
      </c>
      <c r="EC2" s="2">
        <v>18</v>
      </c>
      <c r="ED2" s="2">
        <v>12</v>
      </c>
      <c r="EE2" s="2">
        <v>4</v>
      </c>
      <c r="EF2" s="2">
        <v>10</v>
      </c>
      <c r="EG2" s="2">
        <v>12</v>
      </c>
      <c r="EH2" s="2">
        <v>4</v>
      </c>
      <c r="EI2" s="2">
        <v>5</v>
      </c>
      <c r="EJ2" s="2">
        <v>15</v>
      </c>
      <c r="EK2" s="2">
        <v>7</v>
      </c>
      <c r="EL2" s="2">
        <v>10</v>
      </c>
      <c r="EM2" s="2">
        <v>22</v>
      </c>
      <c r="EN2" s="2">
        <v>58</v>
      </c>
      <c r="EO2" s="2">
        <v>16</v>
      </c>
      <c r="EP2" s="2">
        <v>37</v>
      </c>
      <c r="EQ2" s="2">
        <v>5</v>
      </c>
      <c r="ER2" s="2">
        <v>8</v>
      </c>
      <c r="ES2" s="2">
        <v>23</v>
      </c>
      <c r="ET2" s="2">
        <v>21</v>
      </c>
      <c r="EU2" s="2">
        <v>12</v>
      </c>
      <c r="EV2" s="2">
        <v>18</v>
      </c>
      <c r="EW2" s="2">
        <v>23</v>
      </c>
      <c r="EX2" s="2">
        <v>10</v>
      </c>
      <c r="EY2" s="2">
        <v>17</v>
      </c>
      <c r="EZ2" s="2">
        <v>14</v>
      </c>
      <c r="FA2" s="2">
        <v>14</v>
      </c>
      <c r="FB2" s="2">
        <v>4</v>
      </c>
      <c r="FC2" s="2">
        <v>7</v>
      </c>
      <c r="FD2" s="2">
        <v>4</v>
      </c>
      <c r="FE2" s="2">
        <v>4</v>
      </c>
      <c r="FF2" s="2">
        <v>9</v>
      </c>
      <c r="FG2" s="2">
        <v>7</v>
      </c>
      <c r="FH2" s="2">
        <v>9</v>
      </c>
      <c r="FI2" s="2">
        <v>2</v>
      </c>
      <c r="FJ2" s="2">
        <v>8</v>
      </c>
      <c r="FK2" s="2">
        <v>10</v>
      </c>
      <c r="FL2" s="2">
        <v>7</v>
      </c>
      <c r="FM2" s="2">
        <v>6</v>
      </c>
      <c r="FN2" s="2">
        <v>7</v>
      </c>
      <c r="FO2" s="2">
        <v>9</v>
      </c>
      <c r="FP2" s="2">
        <v>9</v>
      </c>
      <c r="FQ2" s="2">
        <v>2</v>
      </c>
      <c r="FR2" s="2">
        <v>2</v>
      </c>
      <c r="FS2" s="2">
        <v>6</v>
      </c>
      <c r="FT2" s="2">
        <v>3</v>
      </c>
      <c r="FU2" s="2">
        <v>2</v>
      </c>
    </row>
    <row r="3" spans="1:177" s="2" customFormat="1">
      <c r="A3" s="2" t="s">
        <v>53</v>
      </c>
      <c r="B3" s="2">
        <v>1.2258</v>
      </c>
      <c r="C3" s="2">
        <v>2.4062000000000001</v>
      </c>
      <c r="D3" s="2">
        <v>0</v>
      </c>
      <c r="E3" s="2">
        <v>4.5400000000000003E-2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1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1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1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2</v>
      </c>
      <c r="DJ3" s="2">
        <v>1</v>
      </c>
      <c r="DK3" s="2">
        <v>0</v>
      </c>
      <c r="DL3" s="2">
        <v>0</v>
      </c>
      <c r="DM3" s="2">
        <v>1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1</v>
      </c>
      <c r="EB3" s="2">
        <v>0</v>
      </c>
      <c r="EC3" s="2">
        <v>1</v>
      </c>
      <c r="ED3" s="2">
        <v>0</v>
      </c>
      <c r="EE3" s="2">
        <v>2</v>
      </c>
      <c r="EF3" s="2">
        <v>0</v>
      </c>
      <c r="EG3" s="2">
        <v>1</v>
      </c>
      <c r="EH3" s="2">
        <v>2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3</v>
      </c>
      <c r="ER3" s="2">
        <v>1</v>
      </c>
      <c r="ES3" s="2">
        <v>0</v>
      </c>
      <c r="ET3" s="2">
        <v>0</v>
      </c>
      <c r="EU3" s="2">
        <v>1</v>
      </c>
      <c r="EV3" s="2">
        <v>0</v>
      </c>
      <c r="EW3" s="2">
        <v>0</v>
      </c>
      <c r="EX3" s="2">
        <v>1</v>
      </c>
      <c r="EY3" s="2">
        <v>0</v>
      </c>
      <c r="EZ3" s="2">
        <v>0</v>
      </c>
      <c r="FA3" s="2">
        <v>0</v>
      </c>
      <c r="FB3" s="2">
        <v>1</v>
      </c>
      <c r="FC3" s="2">
        <v>0</v>
      </c>
      <c r="FD3" s="2">
        <v>0</v>
      </c>
      <c r="FE3" s="2">
        <v>0</v>
      </c>
      <c r="FF3" s="2">
        <v>0</v>
      </c>
      <c r="FG3" s="2">
        <v>0</v>
      </c>
      <c r="FH3" s="2">
        <v>1</v>
      </c>
      <c r="FI3" s="2">
        <v>0</v>
      </c>
      <c r="FJ3" s="2">
        <v>1</v>
      </c>
      <c r="FK3" s="2">
        <v>1</v>
      </c>
      <c r="FL3" s="2">
        <v>0</v>
      </c>
      <c r="FM3" s="2">
        <v>0</v>
      </c>
      <c r="FN3" s="2">
        <v>0</v>
      </c>
      <c r="FO3" s="2">
        <v>0</v>
      </c>
      <c r="FP3" s="2">
        <v>1</v>
      </c>
      <c r="FQ3" s="2">
        <v>0</v>
      </c>
      <c r="FR3" s="2">
        <v>0</v>
      </c>
      <c r="FS3" s="2">
        <v>17</v>
      </c>
      <c r="FT3" s="2">
        <v>0</v>
      </c>
      <c r="FU3" s="2">
        <v>0</v>
      </c>
    </row>
    <row r="4" spans="1:177" s="2" customFormat="1">
      <c r="A4" s="2" t="s">
        <v>54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3</v>
      </c>
      <c r="M4" s="2">
        <v>1</v>
      </c>
      <c r="N4" s="2">
        <v>0</v>
      </c>
      <c r="O4" s="2">
        <v>1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2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1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1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3</v>
      </c>
      <c r="BT4" s="2">
        <v>0</v>
      </c>
      <c r="BU4" s="2">
        <v>0</v>
      </c>
      <c r="BV4" s="2">
        <v>0</v>
      </c>
      <c r="BW4" s="2">
        <v>0</v>
      </c>
      <c r="BX4" s="2">
        <v>1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1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1</v>
      </c>
      <c r="DE4" s="2">
        <v>0</v>
      </c>
      <c r="DF4" s="2">
        <v>0</v>
      </c>
      <c r="DG4" s="2">
        <v>1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0</v>
      </c>
      <c r="EX4" s="2">
        <v>0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3</v>
      </c>
      <c r="FH4" s="2">
        <v>1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1</v>
      </c>
      <c r="FO4" s="2">
        <v>0</v>
      </c>
      <c r="FP4" s="2">
        <v>2</v>
      </c>
      <c r="FQ4" s="2">
        <v>1</v>
      </c>
      <c r="FR4" s="2">
        <v>0</v>
      </c>
      <c r="FS4" s="2">
        <v>0</v>
      </c>
      <c r="FT4" s="2">
        <v>0</v>
      </c>
      <c r="FU4" s="2">
        <v>0</v>
      </c>
    </row>
    <row r="5" spans="1:177" s="2" customFormat="1">
      <c r="A5" s="2" t="s">
        <v>55</v>
      </c>
      <c r="B5" s="2">
        <v>0.27239999999999998</v>
      </c>
      <c r="C5" s="2">
        <v>4.5400000000000003E-2</v>
      </c>
      <c r="D5" s="2">
        <v>1.5436000000000001</v>
      </c>
      <c r="E5" s="2">
        <v>0.31780000000000003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10</v>
      </c>
      <c r="L5" s="2">
        <v>12</v>
      </c>
      <c r="M5" s="2">
        <v>3</v>
      </c>
      <c r="N5" s="2">
        <v>4</v>
      </c>
      <c r="O5" s="2">
        <v>5</v>
      </c>
      <c r="P5" s="2">
        <v>2</v>
      </c>
      <c r="Q5" s="2">
        <v>0</v>
      </c>
      <c r="R5" s="2">
        <v>0</v>
      </c>
      <c r="S5" s="2">
        <v>0</v>
      </c>
      <c r="T5" s="2">
        <v>1</v>
      </c>
      <c r="U5" s="2">
        <v>2</v>
      </c>
      <c r="V5" s="2">
        <v>1</v>
      </c>
      <c r="W5" s="2">
        <v>0</v>
      </c>
      <c r="X5" s="2">
        <v>1</v>
      </c>
      <c r="Y5" s="2">
        <v>1</v>
      </c>
      <c r="Z5" s="2">
        <v>2</v>
      </c>
      <c r="AA5" s="2">
        <v>2</v>
      </c>
      <c r="AB5" s="2">
        <v>0</v>
      </c>
      <c r="AC5" s="2">
        <v>0</v>
      </c>
      <c r="AD5" s="2">
        <v>0</v>
      </c>
      <c r="AE5" s="2">
        <v>4</v>
      </c>
      <c r="AF5" s="2">
        <v>3</v>
      </c>
      <c r="AG5" s="2">
        <v>1</v>
      </c>
      <c r="AH5" s="2">
        <v>2</v>
      </c>
      <c r="AI5" s="2">
        <v>3</v>
      </c>
      <c r="AJ5" s="2">
        <v>3</v>
      </c>
      <c r="AK5" s="2">
        <v>3</v>
      </c>
      <c r="AL5" s="2">
        <v>2</v>
      </c>
      <c r="AM5" s="2">
        <v>3</v>
      </c>
      <c r="AN5" s="2">
        <v>1</v>
      </c>
      <c r="AO5" s="2">
        <v>2</v>
      </c>
      <c r="AP5" s="2">
        <v>0</v>
      </c>
      <c r="AQ5" s="2">
        <v>2</v>
      </c>
      <c r="AR5" s="2">
        <v>0</v>
      </c>
      <c r="AS5" s="2">
        <v>2</v>
      </c>
      <c r="AT5" s="2">
        <v>5</v>
      </c>
      <c r="AU5" s="2">
        <v>3</v>
      </c>
      <c r="AV5" s="2">
        <v>6</v>
      </c>
      <c r="AW5" s="2">
        <v>4</v>
      </c>
      <c r="AX5" s="2">
        <v>2</v>
      </c>
      <c r="AY5" s="2">
        <v>3</v>
      </c>
      <c r="AZ5" s="2">
        <v>5</v>
      </c>
      <c r="BA5" s="2">
        <v>1</v>
      </c>
      <c r="BB5" s="2">
        <v>4</v>
      </c>
      <c r="BC5" s="2">
        <v>2</v>
      </c>
      <c r="BD5" s="2">
        <v>7</v>
      </c>
      <c r="BE5" s="2">
        <v>7</v>
      </c>
      <c r="BF5" s="2">
        <v>11</v>
      </c>
      <c r="BG5" s="2">
        <v>5</v>
      </c>
      <c r="BH5" s="2">
        <v>10</v>
      </c>
      <c r="BI5" s="2">
        <v>5</v>
      </c>
      <c r="BJ5" s="2">
        <v>3</v>
      </c>
      <c r="BK5" s="2">
        <v>14</v>
      </c>
      <c r="BL5" s="2">
        <v>10</v>
      </c>
      <c r="BM5" s="2">
        <v>9</v>
      </c>
      <c r="BN5" s="2">
        <v>3</v>
      </c>
      <c r="BO5" s="2">
        <v>0</v>
      </c>
      <c r="BP5" s="2">
        <v>1</v>
      </c>
      <c r="BQ5" s="2">
        <v>0</v>
      </c>
      <c r="BR5" s="2">
        <v>1</v>
      </c>
      <c r="BS5" s="2">
        <v>2</v>
      </c>
      <c r="BT5" s="2">
        <v>3</v>
      </c>
      <c r="BU5" s="2">
        <v>9</v>
      </c>
      <c r="BV5" s="2">
        <v>1</v>
      </c>
      <c r="BW5" s="2">
        <v>5</v>
      </c>
      <c r="BX5" s="2">
        <v>0</v>
      </c>
      <c r="BY5" s="2">
        <v>3</v>
      </c>
      <c r="BZ5" s="2">
        <v>2</v>
      </c>
      <c r="CA5" s="2">
        <v>3</v>
      </c>
      <c r="CB5" s="2">
        <v>0</v>
      </c>
      <c r="CC5" s="2">
        <v>0</v>
      </c>
      <c r="CD5" s="2">
        <v>2</v>
      </c>
      <c r="CE5" s="2">
        <v>1</v>
      </c>
      <c r="CF5" s="2">
        <v>2</v>
      </c>
      <c r="CG5" s="2">
        <v>0</v>
      </c>
      <c r="CH5" s="2">
        <v>0</v>
      </c>
      <c r="CI5" s="2">
        <v>0</v>
      </c>
      <c r="CJ5" s="2">
        <v>6</v>
      </c>
      <c r="CK5" s="2">
        <v>11</v>
      </c>
      <c r="CL5" s="2">
        <v>2</v>
      </c>
      <c r="CM5" s="2">
        <v>5</v>
      </c>
      <c r="CN5" s="2">
        <v>8</v>
      </c>
      <c r="CO5" s="2">
        <v>1</v>
      </c>
      <c r="CP5" s="2">
        <v>1</v>
      </c>
      <c r="CQ5" s="2">
        <v>2</v>
      </c>
      <c r="CR5" s="2">
        <v>2</v>
      </c>
      <c r="CS5" s="2">
        <v>5</v>
      </c>
      <c r="CT5" s="2">
        <v>5</v>
      </c>
      <c r="CU5" s="2">
        <v>6</v>
      </c>
      <c r="CV5" s="2">
        <v>6</v>
      </c>
      <c r="CW5" s="2">
        <v>4</v>
      </c>
      <c r="CX5" s="2">
        <v>1</v>
      </c>
      <c r="CY5" s="2">
        <v>2</v>
      </c>
      <c r="CZ5" s="2">
        <v>3</v>
      </c>
      <c r="DA5" s="2">
        <v>1</v>
      </c>
      <c r="DB5" s="2">
        <v>2</v>
      </c>
      <c r="DC5" s="2">
        <v>6</v>
      </c>
      <c r="DD5" s="2">
        <v>5</v>
      </c>
      <c r="DE5" s="2">
        <v>3</v>
      </c>
      <c r="DF5" s="2">
        <v>1</v>
      </c>
      <c r="DG5" s="2">
        <v>0</v>
      </c>
      <c r="DH5" s="2">
        <v>3</v>
      </c>
      <c r="DI5" s="2">
        <v>1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2</v>
      </c>
      <c r="DR5" s="2">
        <v>0</v>
      </c>
      <c r="DS5" s="2">
        <v>2</v>
      </c>
      <c r="DT5" s="2">
        <v>1</v>
      </c>
      <c r="DU5" s="2">
        <v>0</v>
      </c>
      <c r="DV5" s="2">
        <v>0</v>
      </c>
      <c r="DW5" s="2">
        <v>3</v>
      </c>
      <c r="DX5" s="2">
        <v>0</v>
      </c>
      <c r="DY5" s="2">
        <v>1</v>
      </c>
      <c r="DZ5" s="2">
        <v>1</v>
      </c>
      <c r="EA5" s="2">
        <v>4</v>
      </c>
      <c r="EB5" s="2">
        <v>1</v>
      </c>
      <c r="EC5" s="2">
        <v>5</v>
      </c>
      <c r="ED5" s="2">
        <v>4</v>
      </c>
      <c r="EE5" s="2">
        <v>0</v>
      </c>
      <c r="EF5" s="2">
        <v>7</v>
      </c>
      <c r="EG5" s="2">
        <v>12</v>
      </c>
      <c r="EH5" s="2">
        <v>0</v>
      </c>
      <c r="EI5" s="2">
        <v>2</v>
      </c>
      <c r="EJ5" s="2">
        <v>2</v>
      </c>
      <c r="EK5" s="2">
        <v>4</v>
      </c>
      <c r="EL5" s="2">
        <v>5</v>
      </c>
      <c r="EM5" s="2">
        <v>0</v>
      </c>
      <c r="EN5" s="2">
        <v>0</v>
      </c>
      <c r="EO5" s="2">
        <v>0</v>
      </c>
      <c r="EP5" s="2">
        <v>1</v>
      </c>
      <c r="EQ5" s="2">
        <v>0</v>
      </c>
      <c r="ER5" s="2">
        <v>2</v>
      </c>
      <c r="ES5" s="2">
        <v>0</v>
      </c>
      <c r="ET5" s="2">
        <v>1</v>
      </c>
      <c r="EU5" s="2">
        <v>6</v>
      </c>
      <c r="EV5" s="2">
        <v>0</v>
      </c>
      <c r="EW5" s="2">
        <v>0</v>
      </c>
      <c r="EX5" s="2">
        <v>2</v>
      </c>
      <c r="EY5" s="2">
        <v>1</v>
      </c>
      <c r="EZ5" s="2">
        <v>0</v>
      </c>
      <c r="FA5" s="2">
        <v>0</v>
      </c>
      <c r="FB5" s="2">
        <v>12</v>
      </c>
      <c r="FC5" s="2">
        <v>13</v>
      </c>
      <c r="FD5" s="2">
        <v>15</v>
      </c>
      <c r="FE5" s="2">
        <v>15</v>
      </c>
      <c r="FF5" s="2">
        <v>11</v>
      </c>
      <c r="FG5" s="2">
        <v>21</v>
      </c>
      <c r="FH5" s="2">
        <v>10</v>
      </c>
      <c r="FI5" s="2">
        <v>12</v>
      </c>
      <c r="FJ5" s="2">
        <v>12</v>
      </c>
      <c r="FK5" s="2">
        <v>10</v>
      </c>
      <c r="FL5" s="2">
        <v>4</v>
      </c>
      <c r="FM5" s="2">
        <v>12</v>
      </c>
      <c r="FN5" s="2">
        <v>8</v>
      </c>
      <c r="FO5" s="2">
        <v>20</v>
      </c>
      <c r="FP5" s="2">
        <v>11</v>
      </c>
      <c r="FQ5" s="2">
        <v>18</v>
      </c>
      <c r="FR5" s="2">
        <v>16</v>
      </c>
      <c r="FS5" s="2">
        <v>12</v>
      </c>
      <c r="FT5" s="2">
        <v>28</v>
      </c>
      <c r="FU5" s="2">
        <v>18</v>
      </c>
    </row>
    <row r="6" spans="1:177" s="2" customFormat="1">
      <c r="A6" s="2" t="s">
        <v>58</v>
      </c>
      <c r="B6" s="2">
        <v>0.40860000000000002</v>
      </c>
      <c r="C6" s="2">
        <v>0.31780000000000003</v>
      </c>
      <c r="D6" s="2">
        <v>0.45400000000000001</v>
      </c>
      <c r="E6" s="2">
        <v>0.18160000000000001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2</v>
      </c>
      <c r="L6" s="2">
        <v>2</v>
      </c>
      <c r="M6" s="2">
        <v>1</v>
      </c>
      <c r="N6" s="2">
        <v>2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1</v>
      </c>
      <c r="U6" s="2">
        <v>0</v>
      </c>
      <c r="V6" s="2">
        <v>0</v>
      </c>
      <c r="W6" s="2">
        <v>0</v>
      </c>
      <c r="X6" s="2">
        <v>0</v>
      </c>
      <c r="Y6" s="2">
        <v>1</v>
      </c>
      <c r="Z6" s="2">
        <v>2</v>
      </c>
      <c r="AA6" s="2">
        <v>1</v>
      </c>
      <c r="AB6" s="2">
        <v>2</v>
      </c>
      <c r="AC6" s="2">
        <v>4</v>
      </c>
      <c r="AD6" s="2">
        <v>2</v>
      </c>
      <c r="AE6" s="2">
        <v>0</v>
      </c>
      <c r="AF6" s="2">
        <v>0</v>
      </c>
      <c r="AG6" s="2">
        <v>1</v>
      </c>
      <c r="AH6" s="2">
        <v>1</v>
      </c>
      <c r="AI6" s="2">
        <v>0</v>
      </c>
      <c r="AJ6" s="2">
        <v>0</v>
      </c>
      <c r="AK6" s="2">
        <v>0</v>
      </c>
      <c r="AL6" s="2">
        <v>0</v>
      </c>
      <c r="AM6" s="2">
        <v>4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1</v>
      </c>
      <c r="AU6" s="2">
        <v>0</v>
      </c>
      <c r="AV6" s="2">
        <v>2</v>
      </c>
      <c r="AW6" s="2">
        <v>1</v>
      </c>
      <c r="AX6" s="2">
        <v>1</v>
      </c>
      <c r="AY6" s="2">
        <v>3</v>
      </c>
      <c r="AZ6" s="2">
        <v>9</v>
      </c>
      <c r="BA6" s="2">
        <v>2</v>
      </c>
      <c r="BB6" s="2">
        <v>0</v>
      </c>
      <c r="BC6" s="2">
        <v>2</v>
      </c>
      <c r="BD6" s="2">
        <v>4</v>
      </c>
      <c r="BE6" s="2">
        <v>5</v>
      </c>
      <c r="BF6" s="2">
        <v>7</v>
      </c>
      <c r="BG6" s="2">
        <v>1</v>
      </c>
      <c r="BH6" s="2">
        <v>0</v>
      </c>
      <c r="BI6" s="2">
        <v>0</v>
      </c>
      <c r="BJ6" s="2">
        <v>0</v>
      </c>
      <c r="BK6" s="2">
        <v>1</v>
      </c>
      <c r="BL6" s="2">
        <v>2</v>
      </c>
      <c r="BM6" s="2">
        <v>6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1</v>
      </c>
      <c r="BT6" s="2">
        <v>0</v>
      </c>
      <c r="BU6" s="2">
        <v>1</v>
      </c>
      <c r="BV6" s="2">
        <v>2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1</v>
      </c>
      <c r="CD6" s="2">
        <v>0</v>
      </c>
      <c r="CE6" s="2">
        <v>0</v>
      </c>
      <c r="CF6" s="2">
        <v>1</v>
      </c>
      <c r="CG6" s="2">
        <v>1</v>
      </c>
      <c r="CH6" s="2">
        <v>1</v>
      </c>
      <c r="CI6" s="2">
        <v>1</v>
      </c>
      <c r="CJ6" s="2">
        <v>5</v>
      </c>
      <c r="CK6" s="2">
        <v>3</v>
      </c>
      <c r="CL6" s="2">
        <v>3</v>
      </c>
      <c r="CM6" s="2">
        <v>3</v>
      </c>
      <c r="CN6" s="2">
        <v>1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1</v>
      </c>
      <c r="CV6" s="2">
        <v>3</v>
      </c>
      <c r="CW6" s="2">
        <v>0</v>
      </c>
      <c r="CX6" s="2">
        <v>2</v>
      </c>
      <c r="CY6" s="2">
        <v>3</v>
      </c>
      <c r="CZ6" s="2">
        <v>2</v>
      </c>
      <c r="DA6" s="2">
        <v>0</v>
      </c>
      <c r="DB6" s="2">
        <v>2</v>
      </c>
      <c r="DC6" s="2">
        <v>0</v>
      </c>
      <c r="DD6" s="2">
        <v>2</v>
      </c>
      <c r="DE6" s="2">
        <v>7</v>
      </c>
      <c r="DF6" s="2">
        <v>5</v>
      </c>
      <c r="DG6" s="2">
        <v>1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1</v>
      </c>
      <c r="DO6" s="2">
        <v>0</v>
      </c>
      <c r="DP6" s="2">
        <v>0</v>
      </c>
      <c r="DQ6" s="2">
        <v>1</v>
      </c>
      <c r="DR6" s="2">
        <v>0</v>
      </c>
      <c r="DS6" s="2">
        <v>0</v>
      </c>
      <c r="DT6" s="2">
        <v>0</v>
      </c>
      <c r="DU6" s="2">
        <v>1</v>
      </c>
      <c r="DV6" s="2">
        <v>1</v>
      </c>
      <c r="DW6" s="2">
        <v>0</v>
      </c>
      <c r="DX6" s="2">
        <v>0</v>
      </c>
      <c r="DY6" s="2">
        <v>0</v>
      </c>
      <c r="DZ6" s="2">
        <v>0</v>
      </c>
      <c r="EA6" s="2">
        <v>1</v>
      </c>
      <c r="EB6" s="2">
        <v>0</v>
      </c>
      <c r="EC6" s="2">
        <v>0</v>
      </c>
      <c r="ED6" s="2">
        <v>2</v>
      </c>
      <c r="EE6" s="2">
        <v>0</v>
      </c>
      <c r="EF6" s="2">
        <v>2</v>
      </c>
      <c r="EG6" s="2">
        <v>2</v>
      </c>
      <c r="EH6" s="2">
        <v>0</v>
      </c>
      <c r="EI6" s="2">
        <v>2</v>
      </c>
      <c r="EJ6" s="2">
        <v>0</v>
      </c>
      <c r="EK6" s="2">
        <v>1</v>
      </c>
      <c r="EL6" s="2">
        <v>0</v>
      </c>
      <c r="EM6" s="2">
        <v>0</v>
      </c>
      <c r="EN6" s="2">
        <v>1</v>
      </c>
      <c r="EO6" s="2">
        <v>0</v>
      </c>
      <c r="EP6" s="2">
        <v>0</v>
      </c>
      <c r="EQ6" s="2">
        <v>0</v>
      </c>
      <c r="ER6" s="2">
        <v>2</v>
      </c>
      <c r="ES6" s="2">
        <v>0</v>
      </c>
      <c r="ET6" s="2">
        <v>0</v>
      </c>
      <c r="EU6" s="2">
        <v>1</v>
      </c>
      <c r="EV6" s="2">
        <v>1</v>
      </c>
      <c r="EW6" s="2">
        <v>1</v>
      </c>
      <c r="EX6" s="2">
        <v>1</v>
      </c>
      <c r="EY6" s="2">
        <v>1</v>
      </c>
      <c r="EZ6" s="2">
        <v>1</v>
      </c>
      <c r="FA6" s="2">
        <v>0</v>
      </c>
      <c r="FB6" s="2">
        <v>2</v>
      </c>
      <c r="FC6" s="2">
        <v>2</v>
      </c>
      <c r="FD6" s="2">
        <v>6</v>
      </c>
      <c r="FE6" s="2">
        <v>4</v>
      </c>
      <c r="FF6" s="2">
        <v>1</v>
      </c>
      <c r="FG6" s="2">
        <v>1</v>
      </c>
      <c r="FH6" s="2">
        <v>1</v>
      </c>
      <c r="FI6" s="2">
        <v>2</v>
      </c>
      <c r="FJ6" s="2">
        <v>5</v>
      </c>
      <c r="FK6" s="2">
        <v>5</v>
      </c>
      <c r="FL6" s="2">
        <v>5</v>
      </c>
      <c r="FM6" s="2">
        <v>1</v>
      </c>
      <c r="FN6" s="2">
        <v>0</v>
      </c>
      <c r="FO6" s="2">
        <v>8</v>
      </c>
      <c r="FP6" s="2">
        <v>6</v>
      </c>
      <c r="FQ6" s="2">
        <v>1</v>
      </c>
      <c r="FR6" s="2">
        <v>1</v>
      </c>
      <c r="FS6" s="2">
        <v>5</v>
      </c>
      <c r="FT6" s="2">
        <v>2</v>
      </c>
      <c r="FU6" s="2">
        <v>0</v>
      </c>
    </row>
    <row r="7" spans="1:177" s="2" customFormat="1">
      <c r="A7" s="2" t="s">
        <v>59</v>
      </c>
      <c r="B7" s="2">
        <v>0.31780000000000003</v>
      </c>
      <c r="C7" s="2">
        <v>0.13619999999999999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1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</row>
    <row r="8" spans="1:177" s="2" customFormat="1">
      <c r="A8" s="2" t="s">
        <v>223</v>
      </c>
      <c r="B8" s="2">
        <v>9.0800000000000006E-2</v>
      </c>
      <c r="C8" s="2">
        <v>0.22700000000000001</v>
      </c>
      <c r="D8" s="2">
        <v>0</v>
      </c>
      <c r="E8" s="2">
        <v>0.13619999999999999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1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1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0</v>
      </c>
    </row>
    <row r="9" spans="1:177" s="2" customFormat="1">
      <c r="A9" s="2" t="s">
        <v>60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1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2</v>
      </c>
      <c r="FF9" s="2">
        <v>0</v>
      </c>
      <c r="FG9" s="2">
        <v>1</v>
      </c>
      <c r="FH9" s="2">
        <v>0</v>
      </c>
      <c r="FI9" s="2">
        <v>1</v>
      </c>
      <c r="FJ9" s="2">
        <v>0</v>
      </c>
      <c r="FK9" s="2">
        <v>1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1</v>
      </c>
    </row>
    <row r="10" spans="1:177" s="2" customFormat="1">
      <c r="A10" s="2" t="s">
        <v>61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1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1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4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</row>
    <row r="11" spans="1:177" s="2" customFormat="1">
      <c r="A11" s="2" t="s">
        <v>62</v>
      </c>
      <c r="B11" s="2">
        <v>0.31780000000000003</v>
      </c>
      <c r="C11" s="2">
        <v>0.22700000000000001</v>
      </c>
      <c r="D11" s="2">
        <v>1.2712000000000001</v>
      </c>
      <c r="E11" s="2">
        <v>1.8613999999999999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4</v>
      </c>
      <c r="M11" s="2">
        <v>0</v>
      </c>
      <c r="N11" s="2">
        <v>1</v>
      </c>
      <c r="O11" s="2">
        <v>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1</v>
      </c>
      <c r="V11" s="2">
        <v>1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1</v>
      </c>
      <c r="AG11" s="2">
        <v>0</v>
      </c>
      <c r="AH11" s="2">
        <v>0</v>
      </c>
      <c r="AI11" s="2">
        <v>0</v>
      </c>
      <c r="AJ11" s="2">
        <v>0</v>
      </c>
      <c r="AK11" s="2">
        <v>1</v>
      </c>
      <c r="AL11" s="2">
        <v>0</v>
      </c>
      <c r="AM11" s="2">
        <v>0</v>
      </c>
      <c r="AN11" s="2">
        <v>1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1</v>
      </c>
      <c r="AU11" s="2">
        <v>1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2</v>
      </c>
      <c r="BH11" s="2">
        <v>0</v>
      </c>
      <c r="BI11" s="2">
        <v>2</v>
      </c>
      <c r="BJ11" s="2">
        <v>0</v>
      </c>
      <c r="BK11" s="2">
        <v>0</v>
      </c>
      <c r="BL11" s="2">
        <v>3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1</v>
      </c>
      <c r="BX11" s="2">
        <v>0</v>
      </c>
      <c r="BY11" s="2">
        <v>0</v>
      </c>
      <c r="BZ11" s="2">
        <v>0</v>
      </c>
      <c r="CA11" s="2">
        <v>0</v>
      </c>
      <c r="CB11" s="2">
        <v>1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1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1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3</v>
      </c>
      <c r="DJ11" s="2">
        <v>0</v>
      </c>
      <c r="DK11" s="2">
        <v>0</v>
      </c>
      <c r="DL11" s="2">
        <v>1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1</v>
      </c>
      <c r="EC11" s="2">
        <v>0</v>
      </c>
      <c r="ED11" s="2">
        <v>0</v>
      </c>
      <c r="EE11" s="2">
        <v>0</v>
      </c>
      <c r="EF11" s="2">
        <v>0</v>
      </c>
      <c r="EG11" s="2">
        <v>2</v>
      </c>
      <c r="EH11" s="2">
        <v>0</v>
      </c>
      <c r="EI11" s="2">
        <v>1</v>
      </c>
      <c r="EJ11" s="2">
        <v>0</v>
      </c>
      <c r="EK11" s="2">
        <v>0</v>
      </c>
      <c r="EL11" s="2">
        <v>2</v>
      </c>
      <c r="EM11" s="2">
        <v>1</v>
      </c>
      <c r="EN11" s="2">
        <v>2</v>
      </c>
      <c r="EO11" s="2">
        <v>0</v>
      </c>
      <c r="EP11" s="2">
        <v>0</v>
      </c>
      <c r="EQ11" s="2">
        <v>1</v>
      </c>
      <c r="ER11" s="2">
        <v>0</v>
      </c>
      <c r="ES11" s="2">
        <v>0</v>
      </c>
      <c r="ET11" s="2">
        <v>1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2</v>
      </c>
      <c r="FC11" s="2">
        <v>2</v>
      </c>
      <c r="FD11" s="2">
        <v>1</v>
      </c>
      <c r="FE11" s="2">
        <v>0</v>
      </c>
      <c r="FF11" s="2">
        <v>3</v>
      </c>
      <c r="FG11" s="2">
        <v>3</v>
      </c>
      <c r="FH11" s="2">
        <v>4</v>
      </c>
      <c r="FI11" s="2">
        <v>0</v>
      </c>
      <c r="FJ11" s="2">
        <v>1</v>
      </c>
      <c r="FK11" s="2">
        <v>1</v>
      </c>
      <c r="FL11" s="2">
        <v>4</v>
      </c>
      <c r="FM11" s="2">
        <v>2</v>
      </c>
      <c r="FN11" s="2">
        <v>5</v>
      </c>
      <c r="FO11" s="2">
        <v>0</v>
      </c>
      <c r="FP11" s="2">
        <v>1</v>
      </c>
      <c r="FQ11" s="2">
        <v>0</v>
      </c>
      <c r="FR11" s="2">
        <v>3</v>
      </c>
      <c r="FS11" s="2">
        <v>1</v>
      </c>
      <c r="FT11" s="2">
        <v>5</v>
      </c>
      <c r="FU11" s="2">
        <v>4</v>
      </c>
    </row>
    <row r="12" spans="1:177" s="2" customFormat="1">
      <c r="A12" s="2" t="s">
        <v>63</v>
      </c>
      <c r="B12" s="2">
        <v>0.27239999999999998</v>
      </c>
      <c r="C12" s="2">
        <v>4.5400000000000003E-2</v>
      </c>
      <c r="D12" s="2">
        <v>4.5400000000000003E-2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2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1</v>
      </c>
      <c r="FG12" s="2">
        <v>0</v>
      </c>
      <c r="FH12" s="2">
        <v>2</v>
      </c>
      <c r="FI12" s="2">
        <v>0</v>
      </c>
      <c r="FJ12" s="2">
        <v>1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</row>
    <row r="13" spans="1:177" s="2" customFormat="1">
      <c r="A13" s="2" t="s">
        <v>64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1</v>
      </c>
      <c r="DY13" s="2">
        <v>1</v>
      </c>
      <c r="DZ13" s="2">
        <v>0</v>
      </c>
      <c r="EA13" s="2">
        <v>0</v>
      </c>
      <c r="EB13" s="2">
        <v>1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1</v>
      </c>
      <c r="FF13" s="2">
        <v>0</v>
      </c>
      <c r="FG13" s="2">
        <v>0</v>
      </c>
      <c r="FH13" s="2">
        <v>1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1</v>
      </c>
      <c r="FU13" s="2">
        <v>0</v>
      </c>
    </row>
    <row r="14" spans="1:177" s="2" customFormat="1">
      <c r="A14" s="2" t="s">
        <v>65</v>
      </c>
      <c r="B14" s="2">
        <v>1.135</v>
      </c>
      <c r="C14" s="2">
        <v>2.5878000000000001</v>
      </c>
      <c r="D14" s="2">
        <v>0.45400000000000001</v>
      </c>
      <c r="E14" s="2">
        <v>4.5400000000000003E-2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3</v>
      </c>
      <c r="M14" s="2">
        <v>3</v>
      </c>
      <c r="N14" s="2">
        <v>0</v>
      </c>
      <c r="O14" s="2">
        <v>1</v>
      </c>
      <c r="P14" s="2">
        <v>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1</v>
      </c>
      <c r="Y14" s="2">
        <v>0</v>
      </c>
      <c r="Z14" s="2">
        <v>0</v>
      </c>
      <c r="AA14" s="2">
        <v>0</v>
      </c>
      <c r="AB14" s="2">
        <v>1</v>
      </c>
      <c r="AC14" s="2">
        <v>0</v>
      </c>
      <c r="AD14" s="2">
        <v>0</v>
      </c>
      <c r="AE14" s="2">
        <v>0</v>
      </c>
      <c r="AF14" s="2">
        <v>0</v>
      </c>
      <c r="AG14" s="2">
        <v>1</v>
      </c>
      <c r="AH14" s="2">
        <v>3</v>
      </c>
      <c r="AI14" s="2">
        <v>1</v>
      </c>
      <c r="AJ14" s="2">
        <v>0</v>
      </c>
      <c r="AK14" s="2">
        <v>1</v>
      </c>
      <c r="AL14" s="2">
        <v>1</v>
      </c>
      <c r="AM14" s="2">
        <v>4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1</v>
      </c>
      <c r="AU14" s="2">
        <v>1</v>
      </c>
      <c r="AV14" s="2">
        <v>2</v>
      </c>
      <c r="AW14" s="2">
        <v>0</v>
      </c>
      <c r="AX14" s="2">
        <v>1</v>
      </c>
      <c r="AY14" s="2">
        <v>3</v>
      </c>
      <c r="AZ14" s="2">
        <v>1</v>
      </c>
      <c r="BA14" s="2">
        <v>1</v>
      </c>
      <c r="BB14" s="2">
        <v>2</v>
      </c>
      <c r="BC14" s="2">
        <v>1</v>
      </c>
      <c r="BD14" s="2">
        <v>7</v>
      </c>
      <c r="BE14" s="2">
        <v>8</v>
      </c>
      <c r="BF14" s="2">
        <v>6</v>
      </c>
      <c r="BG14" s="2">
        <v>10</v>
      </c>
      <c r="BH14" s="2">
        <v>12</v>
      </c>
      <c r="BI14" s="2">
        <v>0</v>
      </c>
      <c r="BJ14" s="2">
        <v>3</v>
      </c>
      <c r="BK14" s="2">
        <v>5</v>
      </c>
      <c r="BL14" s="2">
        <v>2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1</v>
      </c>
      <c r="BZ14" s="2">
        <v>0</v>
      </c>
      <c r="CA14" s="2">
        <v>1</v>
      </c>
      <c r="CB14" s="2">
        <v>0</v>
      </c>
      <c r="CC14" s="2">
        <v>0</v>
      </c>
      <c r="CD14" s="2">
        <v>0</v>
      </c>
      <c r="CE14" s="2">
        <v>0</v>
      </c>
      <c r="CF14" s="2">
        <v>1</v>
      </c>
      <c r="CG14" s="2">
        <v>0</v>
      </c>
      <c r="CH14" s="2">
        <v>2</v>
      </c>
      <c r="CI14" s="2">
        <v>0</v>
      </c>
      <c r="CJ14" s="2">
        <v>9</v>
      </c>
      <c r="CK14" s="2">
        <v>8</v>
      </c>
      <c r="CL14" s="2">
        <v>4</v>
      </c>
      <c r="CM14" s="2">
        <v>4</v>
      </c>
      <c r="CN14" s="2">
        <v>3</v>
      </c>
      <c r="CO14" s="2">
        <v>0</v>
      </c>
      <c r="CP14" s="2">
        <v>0</v>
      </c>
      <c r="CQ14" s="2">
        <v>1</v>
      </c>
      <c r="CR14" s="2">
        <v>1</v>
      </c>
      <c r="CS14" s="2">
        <v>2</v>
      </c>
      <c r="CT14" s="2">
        <v>1</v>
      </c>
      <c r="CU14" s="2">
        <v>0</v>
      </c>
      <c r="CV14" s="2">
        <v>2</v>
      </c>
      <c r="CW14" s="2">
        <v>1</v>
      </c>
      <c r="CX14" s="2">
        <v>3</v>
      </c>
      <c r="CY14" s="2">
        <v>0</v>
      </c>
      <c r="CZ14" s="2">
        <v>2</v>
      </c>
      <c r="DA14" s="2">
        <v>1</v>
      </c>
      <c r="DB14" s="2">
        <v>1</v>
      </c>
      <c r="DC14" s="2">
        <v>1</v>
      </c>
      <c r="DD14" s="2">
        <v>2</v>
      </c>
      <c r="DE14" s="2">
        <v>4</v>
      </c>
      <c r="DF14" s="2">
        <v>1</v>
      </c>
      <c r="DG14" s="2">
        <v>4</v>
      </c>
      <c r="DH14" s="2">
        <v>4</v>
      </c>
      <c r="DI14" s="2">
        <v>0</v>
      </c>
      <c r="DJ14" s="2">
        <v>0</v>
      </c>
      <c r="DK14" s="2">
        <v>2</v>
      </c>
      <c r="DL14" s="2">
        <v>0</v>
      </c>
      <c r="DM14" s="2">
        <v>1</v>
      </c>
      <c r="DN14" s="2">
        <v>0</v>
      </c>
      <c r="DO14" s="2">
        <v>1</v>
      </c>
      <c r="DP14" s="2">
        <v>0</v>
      </c>
      <c r="DQ14" s="2">
        <v>0</v>
      </c>
      <c r="DR14" s="2">
        <v>1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1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2</v>
      </c>
      <c r="EH14" s="2">
        <v>4</v>
      </c>
      <c r="EI14" s="2">
        <v>0</v>
      </c>
      <c r="EJ14" s="2">
        <v>0</v>
      </c>
      <c r="EK14" s="2">
        <v>0</v>
      </c>
      <c r="EL14" s="2">
        <v>2</v>
      </c>
      <c r="EM14" s="2">
        <v>0</v>
      </c>
      <c r="EN14" s="2">
        <v>1</v>
      </c>
      <c r="EO14" s="2">
        <v>4</v>
      </c>
      <c r="EP14" s="2">
        <v>5</v>
      </c>
      <c r="EQ14" s="2">
        <v>1</v>
      </c>
      <c r="ER14" s="2">
        <v>0</v>
      </c>
      <c r="ES14" s="2">
        <v>1</v>
      </c>
      <c r="ET14" s="2">
        <v>1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2</v>
      </c>
      <c r="FC14" s="2">
        <v>0</v>
      </c>
      <c r="FD14" s="2">
        <v>10</v>
      </c>
      <c r="FE14" s="2">
        <v>3</v>
      </c>
      <c r="FF14" s="2">
        <v>3</v>
      </c>
      <c r="FG14" s="2">
        <v>8</v>
      </c>
      <c r="FH14" s="2">
        <v>5</v>
      </c>
      <c r="FI14" s="2">
        <v>7</v>
      </c>
      <c r="FJ14" s="2">
        <v>3</v>
      </c>
      <c r="FK14" s="2">
        <v>7</v>
      </c>
      <c r="FL14" s="2">
        <v>4</v>
      </c>
      <c r="FM14" s="2">
        <v>4</v>
      </c>
      <c r="FN14" s="2">
        <v>6</v>
      </c>
      <c r="FO14" s="2">
        <v>4</v>
      </c>
      <c r="FP14" s="2">
        <v>2</v>
      </c>
      <c r="FQ14" s="2">
        <v>2</v>
      </c>
      <c r="FR14" s="2">
        <v>0</v>
      </c>
      <c r="FS14" s="2">
        <v>1</v>
      </c>
      <c r="FT14" s="2">
        <v>0</v>
      </c>
      <c r="FU14" s="2">
        <v>0</v>
      </c>
    </row>
    <row r="15" spans="1:177" s="2" customFormat="1">
      <c r="A15" s="2" t="s">
        <v>221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3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1</v>
      </c>
      <c r="BZ15" s="2">
        <v>1</v>
      </c>
      <c r="CA15" s="2">
        <v>0</v>
      </c>
      <c r="CB15" s="2">
        <v>1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1</v>
      </c>
      <c r="CL15" s="2">
        <v>0</v>
      </c>
      <c r="CM15" s="2">
        <v>1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2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</row>
    <row r="16" spans="1:177" s="2" customFormat="1">
      <c r="A16" s="2" t="s">
        <v>66</v>
      </c>
      <c r="B16" s="2">
        <v>0.27239999999999998</v>
      </c>
      <c r="C16" s="2">
        <v>0.81720000000000004</v>
      </c>
      <c r="D16" s="2">
        <v>0.31780000000000003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6</v>
      </c>
      <c r="L16" s="2">
        <v>1</v>
      </c>
      <c r="M16" s="2">
        <v>6</v>
      </c>
      <c r="N16" s="2">
        <v>2</v>
      </c>
      <c r="O16" s="2">
        <v>5</v>
      </c>
      <c r="P16" s="2">
        <v>0</v>
      </c>
      <c r="Q16" s="2">
        <v>0</v>
      </c>
      <c r="R16" s="2">
        <v>4</v>
      </c>
      <c r="S16" s="2">
        <v>0</v>
      </c>
      <c r="T16" s="2">
        <v>0</v>
      </c>
      <c r="U16" s="2">
        <v>2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3</v>
      </c>
      <c r="AF16" s="2">
        <v>0</v>
      </c>
      <c r="AG16" s="2">
        <v>1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4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1</v>
      </c>
      <c r="AV16" s="2">
        <v>2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1</v>
      </c>
      <c r="BD16" s="2">
        <v>0</v>
      </c>
      <c r="BE16" s="2">
        <v>1</v>
      </c>
      <c r="BF16" s="2">
        <v>0</v>
      </c>
      <c r="BG16" s="2">
        <v>6</v>
      </c>
      <c r="BH16" s="2">
        <v>0</v>
      </c>
      <c r="BI16" s="2">
        <v>1</v>
      </c>
      <c r="BJ16" s="2">
        <v>1</v>
      </c>
      <c r="BK16" s="2">
        <v>12</v>
      </c>
      <c r="BL16" s="2">
        <v>2</v>
      </c>
      <c r="BM16" s="2">
        <v>4</v>
      </c>
      <c r="BN16" s="2">
        <v>0</v>
      </c>
      <c r="BO16" s="2">
        <v>0</v>
      </c>
      <c r="BP16" s="2">
        <v>4</v>
      </c>
      <c r="BQ16" s="2">
        <v>0</v>
      </c>
      <c r="BR16" s="2">
        <v>3</v>
      </c>
      <c r="BS16" s="2">
        <v>3</v>
      </c>
      <c r="BT16" s="2">
        <v>0</v>
      </c>
      <c r="BU16" s="2">
        <v>3</v>
      </c>
      <c r="BV16" s="2">
        <v>1</v>
      </c>
      <c r="BW16" s="2">
        <v>0</v>
      </c>
      <c r="BX16" s="2">
        <v>1</v>
      </c>
      <c r="BY16" s="2">
        <v>3</v>
      </c>
      <c r="BZ16" s="2">
        <v>1</v>
      </c>
      <c r="CA16" s="2">
        <v>0</v>
      </c>
      <c r="CB16" s="2">
        <v>1</v>
      </c>
      <c r="CC16" s="2">
        <v>0</v>
      </c>
      <c r="CD16" s="2">
        <v>0</v>
      </c>
      <c r="CE16" s="2">
        <v>1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4</v>
      </c>
      <c r="CM16" s="2">
        <v>3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9</v>
      </c>
      <c r="CW16" s="2">
        <v>0</v>
      </c>
      <c r="CX16" s="2">
        <v>0</v>
      </c>
      <c r="CY16" s="2">
        <v>0</v>
      </c>
      <c r="CZ16" s="2">
        <v>3</v>
      </c>
      <c r="DA16" s="2">
        <v>2</v>
      </c>
      <c r="DB16" s="2">
        <v>0</v>
      </c>
      <c r="DC16" s="2">
        <v>2</v>
      </c>
      <c r="DD16" s="2">
        <v>0</v>
      </c>
      <c r="DE16" s="2">
        <v>0</v>
      </c>
      <c r="DF16" s="2">
        <v>0</v>
      </c>
      <c r="DG16" s="2">
        <v>2</v>
      </c>
      <c r="DH16" s="2">
        <v>1</v>
      </c>
      <c r="DI16" s="2">
        <v>6</v>
      </c>
      <c r="DJ16" s="2">
        <v>0</v>
      </c>
      <c r="DK16" s="2">
        <v>4</v>
      </c>
      <c r="DL16" s="2">
        <v>2</v>
      </c>
      <c r="DM16" s="2">
        <v>0</v>
      </c>
      <c r="DN16" s="2">
        <v>0</v>
      </c>
      <c r="DO16" s="2">
        <v>0</v>
      </c>
      <c r="DP16" s="2">
        <v>1</v>
      </c>
      <c r="DQ16" s="2">
        <v>4</v>
      </c>
      <c r="DR16" s="2">
        <v>3</v>
      </c>
      <c r="DS16" s="2">
        <v>0</v>
      </c>
      <c r="DT16" s="2">
        <v>0</v>
      </c>
      <c r="DU16" s="2">
        <v>0</v>
      </c>
      <c r="DV16" s="2">
        <v>0</v>
      </c>
      <c r="DW16" s="2">
        <v>9</v>
      </c>
      <c r="DX16" s="2">
        <v>3</v>
      </c>
      <c r="DY16" s="2">
        <v>0</v>
      </c>
      <c r="DZ16" s="2">
        <v>2</v>
      </c>
      <c r="EA16" s="2">
        <v>3</v>
      </c>
      <c r="EB16" s="2">
        <v>0</v>
      </c>
      <c r="EC16" s="2">
        <v>0</v>
      </c>
      <c r="ED16" s="2">
        <v>1</v>
      </c>
      <c r="EE16" s="2">
        <v>1</v>
      </c>
      <c r="EF16" s="2">
        <v>0</v>
      </c>
      <c r="EG16" s="2">
        <v>0</v>
      </c>
      <c r="EH16" s="2">
        <v>0</v>
      </c>
      <c r="EI16" s="2">
        <v>1</v>
      </c>
      <c r="EJ16" s="2">
        <v>0</v>
      </c>
      <c r="EK16" s="2">
        <v>0</v>
      </c>
      <c r="EL16" s="2">
        <v>0</v>
      </c>
      <c r="EM16" s="2">
        <v>0</v>
      </c>
      <c r="EN16" s="2">
        <v>2</v>
      </c>
      <c r="EO16" s="2">
        <v>1</v>
      </c>
      <c r="EP16" s="2">
        <v>2</v>
      </c>
      <c r="EQ16" s="2">
        <v>1</v>
      </c>
      <c r="ER16" s="2">
        <v>2</v>
      </c>
      <c r="ES16" s="2">
        <v>1</v>
      </c>
      <c r="ET16" s="2">
        <v>0</v>
      </c>
      <c r="EU16" s="2">
        <v>1</v>
      </c>
      <c r="EV16" s="2">
        <v>1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2</v>
      </c>
      <c r="FD16" s="2">
        <v>0</v>
      </c>
      <c r="FE16" s="2">
        <v>1</v>
      </c>
      <c r="FF16" s="2">
        <v>1</v>
      </c>
      <c r="FG16" s="2">
        <v>8</v>
      </c>
      <c r="FH16" s="2">
        <v>2</v>
      </c>
      <c r="FI16" s="2">
        <v>1</v>
      </c>
      <c r="FJ16" s="2">
        <v>0</v>
      </c>
      <c r="FK16" s="2">
        <v>0</v>
      </c>
      <c r="FL16" s="2">
        <v>1</v>
      </c>
      <c r="FM16" s="2">
        <v>2</v>
      </c>
      <c r="FN16" s="2">
        <v>0</v>
      </c>
      <c r="FO16" s="2">
        <v>1</v>
      </c>
      <c r="FP16" s="2">
        <v>0</v>
      </c>
      <c r="FQ16" s="2">
        <v>3</v>
      </c>
      <c r="FR16" s="2">
        <v>4</v>
      </c>
      <c r="FS16" s="2">
        <v>2</v>
      </c>
      <c r="FT16" s="2">
        <v>1</v>
      </c>
      <c r="FU16" s="2">
        <v>4</v>
      </c>
    </row>
    <row r="17" spans="1:177" s="2" customFormat="1">
      <c r="A17" s="2" t="s">
        <v>67</v>
      </c>
      <c r="B17" s="2">
        <v>1.0895999999999999</v>
      </c>
      <c r="C17" s="2">
        <v>3.8136000000000001</v>
      </c>
      <c r="D17" s="2">
        <v>9.0800000000000006E-2</v>
      </c>
      <c r="E17" s="2">
        <v>4.5400000000000003E-2</v>
      </c>
      <c r="F17" s="2">
        <v>3</v>
      </c>
      <c r="G17" s="2">
        <v>0</v>
      </c>
      <c r="H17" s="2">
        <v>2</v>
      </c>
      <c r="I17" s="2">
        <v>0</v>
      </c>
      <c r="J17" s="2">
        <v>0</v>
      </c>
      <c r="K17" s="2">
        <v>6</v>
      </c>
      <c r="L17" s="2">
        <v>1</v>
      </c>
      <c r="M17" s="2">
        <v>0</v>
      </c>
      <c r="N17" s="2">
        <v>0</v>
      </c>
      <c r="O17" s="2">
        <v>0</v>
      </c>
      <c r="P17" s="2">
        <v>1</v>
      </c>
      <c r="Q17" s="2">
        <v>2</v>
      </c>
      <c r="R17" s="2">
        <v>4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1</v>
      </c>
      <c r="AF17" s="2">
        <v>6</v>
      </c>
      <c r="AG17" s="2">
        <v>0</v>
      </c>
      <c r="AH17" s="2">
        <v>1</v>
      </c>
      <c r="AI17" s="2">
        <v>0</v>
      </c>
      <c r="AJ17" s="2">
        <v>3</v>
      </c>
      <c r="AK17" s="2">
        <v>2</v>
      </c>
      <c r="AL17" s="2">
        <v>3</v>
      </c>
      <c r="AM17" s="2">
        <v>4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1</v>
      </c>
      <c r="AV17" s="2">
        <v>0</v>
      </c>
      <c r="AW17" s="2">
        <v>0</v>
      </c>
      <c r="AX17" s="2">
        <v>0</v>
      </c>
      <c r="AY17" s="2">
        <v>0</v>
      </c>
      <c r="AZ17" s="2">
        <v>1</v>
      </c>
      <c r="BA17" s="2">
        <v>0</v>
      </c>
      <c r="BB17" s="2">
        <v>0</v>
      </c>
      <c r="BC17" s="2">
        <v>0</v>
      </c>
      <c r="BD17" s="2">
        <v>0</v>
      </c>
      <c r="BE17" s="2">
        <v>12</v>
      </c>
      <c r="BF17" s="2">
        <v>0</v>
      </c>
      <c r="BG17" s="2">
        <v>0</v>
      </c>
      <c r="BH17" s="2">
        <v>0</v>
      </c>
      <c r="BI17" s="2">
        <v>25</v>
      </c>
      <c r="BJ17" s="2">
        <v>8</v>
      </c>
      <c r="BK17" s="2">
        <v>0</v>
      </c>
      <c r="BL17" s="2">
        <v>0</v>
      </c>
      <c r="BM17" s="2">
        <v>15</v>
      </c>
      <c r="BN17" s="2">
        <v>3</v>
      </c>
      <c r="BO17" s="2">
        <v>0</v>
      </c>
      <c r="BP17" s="2">
        <v>3</v>
      </c>
      <c r="BQ17" s="2">
        <v>4</v>
      </c>
      <c r="BR17" s="2">
        <v>2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1</v>
      </c>
      <c r="BZ17" s="2">
        <v>3</v>
      </c>
      <c r="CA17" s="2">
        <v>0</v>
      </c>
      <c r="CB17" s="2">
        <v>4</v>
      </c>
      <c r="CC17" s="2">
        <v>2</v>
      </c>
      <c r="CD17" s="2">
        <v>2</v>
      </c>
      <c r="CE17" s="2">
        <v>1</v>
      </c>
      <c r="CF17" s="2">
        <v>0</v>
      </c>
      <c r="CG17" s="2">
        <v>0</v>
      </c>
      <c r="CH17" s="2">
        <v>1</v>
      </c>
      <c r="CI17" s="2">
        <v>1</v>
      </c>
      <c r="CJ17" s="2">
        <v>3</v>
      </c>
      <c r="CK17" s="2">
        <v>5</v>
      </c>
      <c r="CL17" s="2">
        <v>5</v>
      </c>
      <c r="CM17" s="2">
        <v>3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3</v>
      </c>
      <c r="CU17" s="2">
        <v>0</v>
      </c>
      <c r="CV17" s="2">
        <v>1</v>
      </c>
      <c r="CW17" s="2">
        <v>0</v>
      </c>
      <c r="CX17" s="2">
        <v>4</v>
      </c>
      <c r="CY17" s="2">
        <v>4</v>
      </c>
      <c r="CZ17" s="2">
        <v>10</v>
      </c>
      <c r="DA17" s="2">
        <v>2</v>
      </c>
      <c r="DB17" s="2">
        <v>9</v>
      </c>
      <c r="DC17" s="2">
        <v>0</v>
      </c>
      <c r="DD17" s="2">
        <v>35</v>
      </c>
      <c r="DE17" s="2">
        <v>0</v>
      </c>
      <c r="DF17" s="2">
        <v>1</v>
      </c>
      <c r="DG17" s="2">
        <v>0</v>
      </c>
      <c r="DH17" s="2">
        <v>1</v>
      </c>
      <c r="DI17" s="2">
        <v>5</v>
      </c>
      <c r="DJ17" s="2">
        <v>0</v>
      </c>
      <c r="DK17" s="2">
        <v>2</v>
      </c>
      <c r="DL17" s="2">
        <v>3</v>
      </c>
      <c r="DM17" s="2">
        <v>0</v>
      </c>
      <c r="DN17" s="2">
        <v>4</v>
      </c>
      <c r="DO17" s="2">
        <v>0</v>
      </c>
      <c r="DP17" s="2">
        <v>6</v>
      </c>
      <c r="DQ17" s="2">
        <v>3</v>
      </c>
      <c r="DR17" s="2">
        <v>3</v>
      </c>
      <c r="DS17" s="2">
        <v>1</v>
      </c>
      <c r="DT17" s="2">
        <v>4</v>
      </c>
      <c r="DU17" s="2">
        <v>0</v>
      </c>
      <c r="DV17" s="2">
        <v>1</v>
      </c>
      <c r="DW17" s="2">
        <v>6</v>
      </c>
      <c r="DX17" s="2">
        <v>1</v>
      </c>
      <c r="DY17" s="2">
        <v>4</v>
      </c>
      <c r="DZ17" s="2">
        <v>4</v>
      </c>
      <c r="EA17" s="2">
        <v>4</v>
      </c>
      <c r="EB17" s="2">
        <v>5</v>
      </c>
      <c r="EC17" s="2">
        <v>1</v>
      </c>
      <c r="ED17" s="2">
        <v>2</v>
      </c>
      <c r="EE17" s="2">
        <v>0</v>
      </c>
      <c r="EF17" s="2">
        <v>1</v>
      </c>
      <c r="EG17" s="2">
        <v>1</v>
      </c>
      <c r="EH17" s="2">
        <v>2</v>
      </c>
      <c r="EI17" s="2">
        <v>0</v>
      </c>
      <c r="EJ17" s="2">
        <v>1</v>
      </c>
      <c r="EK17" s="2">
        <v>0</v>
      </c>
      <c r="EL17" s="2">
        <v>0</v>
      </c>
      <c r="EM17" s="2">
        <v>3</v>
      </c>
      <c r="EN17" s="2">
        <v>4</v>
      </c>
      <c r="EO17" s="2">
        <v>2</v>
      </c>
      <c r="EP17" s="2">
        <v>3</v>
      </c>
      <c r="EQ17" s="2">
        <v>11</v>
      </c>
      <c r="ER17" s="2">
        <v>0</v>
      </c>
      <c r="ES17" s="2">
        <v>2</v>
      </c>
      <c r="ET17" s="2">
        <v>1</v>
      </c>
      <c r="EU17" s="2">
        <v>2</v>
      </c>
      <c r="EV17" s="2">
        <v>2</v>
      </c>
      <c r="EW17" s="2">
        <v>0</v>
      </c>
      <c r="EX17" s="2">
        <v>0</v>
      </c>
      <c r="EY17" s="2">
        <v>0</v>
      </c>
      <c r="EZ17" s="2">
        <v>2</v>
      </c>
      <c r="FA17" s="2">
        <v>1</v>
      </c>
      <c r="FB17" s="2">
        <v>2</v>
      </c>
      <c r="FC17" s="2">
        <v>1</v>
      </c>
      <c r="FD17" s="2">
        <v>0</v>
      </c>
      <c r="FE17" s="2">
        <v>0</v>
      </c>
      <c r="FF17" s="2">
        <v>0</v>
      </c>
      <c r="FG17" s="2">
        <v>5</v>
      </c>
      <c r="FH17" s="2">
        <v>1</v>
      </c>
      <c r="FI17" s="2">
        <v>1</v>
      </c>
      <c r="FJ17" s="2">
        <v>0</v>
      </c>
      <c r="FK17" s="2">
        <v>2</v>
      </c>
      <c r="FL17" s="2">
        <v>2</v>
      </c>
      <c r="FM17" s="2">
        <v>2</v>
      </c>
      <c r="FN17" s="2">
        <v>3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</row>
    <row r="18" spans="1:177" s="2" customFormat="1">
      <c r="A18" s="2" t="s">
        <v>68</v>
      </c>
      <c r="B18" s="2">
        <v>3.3142</v>
      </c>
      <c r="C18" s="2">
        <v>2.4062000000000001</v>
      </c>
      <c r="D18" s="2">
        <v>1.7252000000000001</v>
      </c>
      <c r="E18" s="2">
        <v>4.5400000000000003E-2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3</v>
      </c>
      <c r="L18" s="2">
        <v>4</v>
      </c>
      <c r="M18" s="2">
        <v>3</v>
      </c>
      <c r="N18" s="2">
        <v>4</v>
      </c>
      <c r="O18" s="2">
        <v>7</v>
      </c>
      <c r="P18" s="2">
        <v>0</v>
      </c>
      <c r="Q18" s="2">
        <v>0</v>
      </c>
      <c r="R18" s="2">
        <v>1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2</v>
      </c>
      <c r="AF18" s="2">
        <v>1</v>
      </c>
      <c r="AG18" s="2">
        <v>1</v>
      </c>
      <c r="AH18" s="2">
        <v>1</v>
      </c>
      <c r="AI18" s="2">
        <v>1</v>
      </c>
      <c r="AJ18" s="2">
        <v>0</v>
      </c>
      <c r="AK18" s="2">
        <v>2</v>
      </c>
      <c r="AL18" s="2">
        <v>0</v>
      </c>
      <c r="AM18" s="2">
        <v>1</v>
      </c>
      <c r="AN18" s="2">
        <v>2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3</v>
      </c>
      <c r="AU18" s="2">
        <v>2</v>
      </c>
      <c r="AV18" s="2">
        <v>0</v>
      </c>
      <c r="AW18" s="2">
        <v>2</v>
      </c>
      <c r="AX18" s="2">
        <v>0</v>
      </c>
      <c r="AY18" s="2">
        <v>0</v>
      </c>
      <c r="AZ18" s="2">
        <v>4</v>
      </c>
      <c r="BA18" s="2">
        <v>1</v>
      </c>
      <c r="BB18" s="2">
        <v>3</v>
      </c>
      <c r="BC18" s="2">
        <v>4</v>
      </c>
      <c r="BD18" s="2">
        <v>3</v>
      </c>
      <c r="BE18" s="2">
        <v>1</v>
      </c>
      <c r="BF18" s="2">
        <v>1</v>
      </c>
      <c r="BG18" s="2">
        <v>0</v>
      </c>
      <c r="BH18" s="2">
        <v>2</v>
      </c>
      <c r="BI18" s="2">
        <v>0</v>
      </c>
      <c r="BJ18" s="2">
        <v>3</v>
      </c>
      <c r="BK18" s="2">
        <v>1</v>
      </c>
      <c r="BL18" s="2">
        <v>2</v>
      </c>
      <c r="BM18" s="2">
        <v>3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1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1</v>
      </c>
      <c r="CK18" s="2">
        <v>1</v>
      </c>
      <c r="CL18" s="2">
        <v>1</v>
      </c>
      <c r="CM18" s="2">
        <v>2</v>
      </c>
      <c r="CN18" s="2">
        <v>1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1</v>
      </c>
      <c r="CU18" s="2">
        <v>2</v>
      </c>
      <c r="CV18" s="2">
        <v>3</v>
      </c>
      <c r="CW18" s="2">
        <v>1</v>
      </c>
      <c r="CX18" s="2">
        <v>0</v>
      </c>
      <c r="CY18" s="2">
        <v>0</v>
      </c>
      <c r="CZ18" s="2">
        <v>1</v>
      </c>
      <c r="DA18" s="2">
        <v>3</v>
      </c>
      <c r="DB18" s="2">
        <v>1</v>
      </c>
      <c r="DC18" s="2">
        <v>2</v>
      </c>
      <c r="DD18" s="2">
        <v>3</v>
      </c>
      <c r="DE18" s="2">
        <v>1</v>
      </c>
      <c r="DF18" s="2">
        <v>1</v>
      </c>
      <c r="DG18" s="2">
        <v>2</v>
      </c>
      <c r="DH18" s="2">
        <v>1</v>
      </c>
      <c r="DI18" s="2">
        <v>0</v>
      </c>
      <c r="DJ18" s="2">
        <v>0</v>
      </c>
      <c r="DK18" s="2">
        <v>0</v>
      </c>
      <c r="DL18" s="2">
        <v>1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1</v>
      </c>
      <c r="ED18" s="2">
        <v>5</v>
      </c>
      <c r="EE18" s="2">
        <v>2</v>
      </c>
      <c r="EF18" s="2">
        <v>0</v>
      </c>
      <c r="EG18" s="2">
        <v>2</v>
      </c>
      <c r="EH18" s="2">
        <v>2</v>
      </c>
      <c r="EI18" s="2">
        <v>0</v>
      </c>
      <c r="EJ18" s="2">
        <v>1</v>
      </c>
      <c r="EK18" s="2">
        <v>0</v>
      </c>
      <c r="EL18" s="2">
        <v>1</v>
      </c>
      <c r="EM18" s="2">
        <v>1</v>
      </c>
      <c r="EN18" s="2">
        <v>0</v>
      </c>
      <c r="EO18" s="2">
        <v>0</v>
      </c>
      <c r="EP18" s="2">
        <v>0</v>
      </c>
      <c r="EQ18" s="2">
        <v>2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14</v>
      </c>
      <c r="FC18" s="2">
        <v>13</v>
      </c>
      <c r="FD18" s="2">
        <v>12</v>
      </c>
      <c r="FE18" s="2">
        <v>10</v>
      </c>
      <c r="FF18" s="2">
        <v>6</v>
      </c>
      <c r="FG18" s="2">
        <v>11</v>
      </c>
      <c r="FH18" s="2">
        <v>5</v>
      </c>
      <c r="FI18" s="2">
        <v>4</v>
      </c>
      <c r="FJ18" s="2">
        <v>6</v>
      </c>
      <c r="FK18" s="2">
        <v>5</v>
      </c>
      <c r="FL18" s="2">
        <v>5</v>
      </c>
      <c r="FM18" s="2">
        <v>14</v>
      </c>
      <c r="FN18" s="2">
        <v>15</v>
      </c>
      <c r="FO18" s="2">
        <v>14</v>
      </c>
      <c r="FP18" s="2">
        <v>5</v>
      </c>
      <c r="FQ18" s="2">
        <v>34</v>
      </c>
      <c r="FR18" s="2">
        <v>23</v>
      </c>
      <c r="FS18" s="2">
        <v>35</v>
      </c>
      <c r="FT18" s="2">
        <v>55</v>
      </c>
      <c r="FU18" s="2">
        <v>28</v>
      </c>
    </row>
    <row r="19" spans="1:177" s="2" customFormat="1">
      <c r="A19" s="2" t="s">
        <v>69</v>
      </c>
      <c r="B19" s="2">
        <v>3.3595999999999999</v>
      </c>
      <c r="C19" s="2">
        <v>5.7657999999999996</v>
      </c>
      <c r="D19" s="2">
        <v>0.40860000000000002</v>
      </c>
      <c r="E19" s="2">
        <v>0.18160000000000001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1</v>
      </c>
      <c r="N19" s="2">
        <v>1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1</v>
      </c>
      <c r="V19" s="2">
        <v>0</v>
      </c>
      <c r="W19" s="2">
        <v>0</v>
      </c>
      <c r="X19" s="2">
        <v>0</v>
      </c>
      <c r="Y19" s="2">
        <v>0</v>
      </c>
      <c r="Z19" s="2">
        <v>5</v>
      </c>
      <c r="AA19" s="2">
        <v>0</v>
      </c>
      <c r="AB19" s="2">
        <v>2</v>
      </c>
      <c r="AC19" s="2">
        <v>0</v>
      </c>
      <c r="AD19" s="2">
        <v>0</v>
      </c>
      <c r="AE19" s="2">
        <v>1</v>
      </c>
      <c r="AF19" s="2">
        <v>1</v>
      </c>
      <c r="AG19" s="2">
        <v>0</v>
      </c>
      <c r="AH19" s="2">
        <v>2</v>
      </c>
      <c r="AI19" s="2">
        <v>1</v>
      </c>
      <c r="AJ19" s="2">
        <v>3</v>
      </c>
      <c r="AK19" s="2">
        <v>1</v>
      </c>
      <c r="AL19" s="2">
        <v>11</v>
      </c>
      <c r="AM19" s="2">
        <v>9</v>
      </c>
      <c r="AN19" s="2">
        <v>3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2</v>
      </c>
      <c r="AV19" s="2">
        <v>0</v>
      </c>
      <c r="AW19" s="2">
        <v>1</v>
      </c>
      <c r="AX19" s="2">
        <v>1</v>
      </c>
      <c r="AY19" s="2">
        <v>0</v>
      </c>
      <c r="AZ19" s="2">
        <v>2</v>
      </c>
      <c r="BA19" s="2">
        <v>3</v>
      </c>
      <c r="BB19" s="2">
        <v>1</v>
      </c>
      <c r="BC19" s="2">
        <v>1</v>
      </c>
      <c r="BD19" s="2">
        <v>0</v>
      </c>
      <c r="BE19" s="2">
        <v>1</v>
      </c>
      <c r="BF19" s="2">
        <v>1</v>
      </c>
      <c r="BG19" s="2">
        <v>0</v>
      </c>
      <c r="BH19" s="2">
        <v>5</v>
      </c>
      <c r="BI19" s="2">
        <v>1</v>
      </c>
      <c r="BJ19" s="2">
        <v>0</v>
      </c>
      <c r="BK19" s="2">
        <v>1</v>
      </c>
      <c r="BL19" s="2">
        <v>1</v>
      </c>
      <c r="BM19" s="2">
        <v>1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1</v>
      </c>
      <c r="CK19" s="2">
        <v>0</v>
      </c>
      <c r="CL19" s="2">
        <v>1</v>
      </c>
      <c r="CM19" s="2">
        <v>1</v>
      </c>
      <c r="CN19" s="2">
        <v>2</v>
      </c>
      <c r="CO19" s="2">
        <v>0</v>
      </c>
      <c r="CP19" s="2">
        <v>0</v>
      </c>
      <c r="CQ19" s="2">
        <v>1</v>
      </c>
      <c r="CR19" s="2">
        <v>0</v>
      </c>
      <c r="CS19" s="2">
        <v>1</v>
      </c>
      <c r="CT19" s="2">
        <v>4</v>
      </c>
      <c r="CU19" s="2">
        <v>0</v>
      </c>
      <c r="CV19" s="2">
        <v>0</v>
      </c>
      <c r="CW19" s="2">
        <v>0</v>
      </c>
      <c r="CX19" s="2">
        <v>17</v>
      </c>
      <c r="CY19" s="2">
        <v>8</v>
      </c>
      <c r="CZ19" s="2">
        <v>2</v>
      </c>
      <c r="DA19" s="2">
        <v>8</v>
      </c>
      <c r="DB19" s="2">
        <v>4</v>
      </c>
      <c r="DC19" s="2">
        <v>1</v>
      </c>
      <c r="DD19" s="2">
        <v>0</v>
      </c>
      <c r="DE19" s="2">
        <v>1</v>
      </c>
      <c r="DF19" s="2">
        <v>2</v>
      </c>
      <c r="DG19" s="2">
        <v>0</v>
      </c>
      <c r="DH19" s="2">
        <v>2</v>
      </c>
      <c r="DI19" s="2">
        <v>10</v>
      </c>
      <c r="DJ19" s="2">
        <v>1</v>
      </c>
      <c r="DK19" s="2">
        <v>3</v>
      </c>
      <c r="DL19" s="2">
        <v>1</v>
      </c>
      <c r="DM19" s="2">
        <v>4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1</v>
      </c>
      <c r="EF19" s="2">
        <v>0</v>
      </c>
      <c r="EG19" s="2">
        <v>1</v>
      </c>
      <c r="EH19" s="2">
        <v>2</v>
      </c>
      <c r="EI19" s="2">
        <v>0</v>
      </c>
      <c r="EJ19" s="2">
        <v>2</v>
      </c>
      <c r="EK19" s="2">
        <v>1</v>
      </c>
      <c r="EL19" s="2">
        <v>2</v>
      </c>
      <c r="EM19" s="2">
        <v>12</v>
      </c>
      <c r="EN19" s="2">
        <v>3</v>
      </c>
      <c r="EO19" s="2">
        <v>7</v>
      </c>
      <c r="EP19" s="2">
        <v>2</v>
      </c>
      <c r="EQ19" s="2">
        <v>2</v>
      </c>
      <c r="ER19" s="2">
        <v>0</v>
      </c>
      <c r="ES19" s="2">
        <v>0</v>
      </c>
      <c r="ET19" s="2">
        <v>1</v>
      </c>
      <c r="EU19" s="2">
        <v>1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1</v>
      </c>
      <c r="FC19" s="2">
        <v>0</v>
      </c>
      <c r="FD19" s="2">
        <v>3</v>
      </c>
      <c r="FE19" s="2">
        <v>0</v>
      </c>
      <c r="FF19" s="2">
        <v>0</v>
      </c>
      <c r="FG19" s="2">
        <v>4</v>
      </c>
      <c r="FH19" s="2">
        <v>1</v>
      </c>
      <c r="FI19" s="2">
        <v>1</v>
      </c>
      <c r="FJ19" s="2">
        <v>0</v>
      </c>
      <c r="FK19" s="2">
        <v>1</v>
      </c>
      <c r="FL19" s="2">
        <v>2</v>
      </c>
      <c r="FM19" s="2">
        <v>2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</row>
    <row r="20" spans="1:177" s="2" customFormat="1">
      <c r="A20" s="2" t="s">
        <v>70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0</v>
      </c>
      <c r="EJ20" s="2">
        <v>0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1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1</v>
      </c>
      <c r="FS20" s="2">
        <v>0</v>
      </c>
      <c r="FT20" s="2">
        <v>0</v>
      </c>
      <c r="FU20" s="2">
        <v>0</v>
      </c>
    </row>
    <row r="21" spans="1:177" s="2" customFormat="1">
      <c r="A21" s="2" t="s">
        <v>224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</row>
    <row r="22" spans="1:177" s="2" customFormat="1">
      <c r="A22" s="2" t="s">
        <v>71</v>
      </c>
      <c r="B22" s="2">
        <v>27.013000000000002</v>
      </c>
      <c r="C22" s="2">
        <v>18.659400000000002</v>
      </c>
      <c r="D22" s="2">
        <v>16.2986</v>
      </c>
      <c r="E22" s="2">
        <v>12.6212</v>
      </c>
      <c r="F22" s="2">
        <v>10</v>
      </c>
      <c r="G22" s="2">
        <v>5</v>
      </c>
      <c r="H22" s="2">
        <v>8</v>
      </c>
      <c r="I22" s="2">
        <v>10</v>
      </c>
      <c r="J22" s="2">
        <v>6</v>
      </c>
      <c r="K22" s="2">
        <v>37</v>
      </c>
      <c r="L22" s="2">
        <v>31</v>
      </c>
      <c r="M22" s="2">
        <v>67</v>
      </c>
      <c r="N22" s="2">
        <v>32</v>
      </c>
      <c r="O22" s="2">
        <v>41</v>
      </c>
      <c r="P22" s="2">
        <v>3</v>
      </c>
      <c r="Q22" s="2">
        <v>21</v>
      </c>
      <c r="R22" s="2">
        <v>8</v>
      </c>
      <c r="S22" s="2">
        <v>6</v>
      </c>
      <c r="T22" s="2">
        <v>3</v>
      </c>
      <c r="U22" s="2">
        <v>10</v>
      </c>
      <c r="V22" s="2">
        <v>4</v>
      </c>
      <c r="W22" s="2">
        <v>8</v>
      </c>
      <c r="X22" s="2">
        <v>13</v>
      </c>
      <c r="Y22" s="2">
        <v>7</v>
      </c>
      <c r="Z22" s="2">
        <v>5</v>
      </c>
      <c r="AA22" s="2">
        <v>3</v>
      </c>
      <c r="AB22" s="2">
        <v>2</v>
      </c>
      <c r="AC22" s="2">
        <v>4</v>
      </c>
      <c r="AD22" s="2">
        <v>0</v>
      </c>
      <c r="AE22" s="2">
        <v>5</v>
      </c>
      <c r="AF22" s="2">
        <v>8</v>
      </c>
      <c r="AG22" s="2">
        <v>9</v>
      </c>
      <c r="AH22" s="2">
        <v>15</v>
      </c>
      <c r="AI22" s="2">
        <v>8</v>
      </c>
      <c r="AJ22" s="2">
        <v>31</v>
      </c>
      <c r="AK22" s="2">
        <v>35</v>
      </c>
      <c r="AL22" s="2">
        <v>38</v>
      </c>
      <c r="AM22" s="2">
        <v>49</v>
      </c>
      <c r="AN22" s="2">
        <v>56</v>
      </c>
      <c r="AO22" s="2">
        <v>5</v>
      </c>
      <c r="AP22" s="2">
        <v>14</v>
      </c>
      <c r="AQ22" s="2">
        <v>6</v>
      </c>
      <c r="AR22" s="2">
        <v>4</v>
      </c>
      <c r="AS22" s="2">
        <v>15</v>
      </c>
      <c r="AT22" s="2">
        <v>31</v>
      </c>
      <c r="AU22" s="2">
        <v>45</v>
      </c>
      <c r="AV22" s="2">
        <v>30</v>
      </c>
      <c r="AW22" s="2">
        <v>18</v>
      </c>
      <c r="AX22" s="2">
        <v>35</v>
      </c>
      <c r="AY22" s="2">
        <v>32</v>
      </c>
      <c r="AZ22" s="2">
        <v>19</v>
      </c>
      <c r="BA22" s="2">
        <v>26</v>
      </c>
      <c r="BB22" s="2">
        <v>29</v>
      </c>
      <c r="BC22" s="2">
        <v>31</v>
      </c>
      <c r="BD22" s="2">
        <v>17</v>
      </c>
      <c r="BE22" s="2">
        <v>16</v>
      </c>
      <c r="BF22" s="2">
        <v>29</v>
      </c>
      <c r="BG22" s="2">
        <v>66</v>
      </c>
      <c r="BH22" s="2">
        <v>31</v>
      </c>
      <c r="BI22" s="2">
        <v>37</v>
      </c>
      <c r="BJ22" s="2">
        <v>17</v>
      </c>
      <c r="BK22" s="2">
        <v>73</v>
      </c>
      <c r="BL22" s="2">
        <v>87</v>
      </c>
      <c r="BM22" s="2">
        <v>36</v>
      </c>
      <c r="BN22" s="2">
        <v>11</v>
      </c>
      <c r="BO22" s="2">
        <v>6</v>
      </c>
      <c r="BP22" s="2">
        <v>2</v>
      </c>
      <c r="BQ22" s="2">
        <v>16</v>
      </c>
      <c r="BR22" s="2">
        <v>11</v>
      </c>
      <c r="BS22" s="2">
        <v>13</v>
      </c>
      <c r="BT22" s="2">
        <v>0</v>
      </c>
      <c r="BU22" s="2">
        <v>26</v>
      </c>
      <c r="BV22" s="2">
        <v>15</v>
      </c>
      <c r="BW22" s="2">
        <v>10</v>
      </c>
      <c r="BX22" s="2">
        <v>17</v>
      </c>
      <c r="BY22" s="2">
        <v>11</v>
      </c>
      <c r="BZ22" s="2">
        <v>18</v>
      </c>
      <c r="CA22" s="2">
        <v>16</v>
      </c>
      <c r="CB22" s="2">
        <v>42</v>
      </c>
      <c r="CC22" s="2">
        <v>8</v>
      </c>
      <c r="CD22" s="2">
        <v>2</v>
      </c>
      <c r="CE22" s="2">
        <v>5</v>
      </c>
      <c r="CF22" s="2">
        <v>4</v>
      </c>
      <c r="CG22" s="2">
        <v>3</v>
      </c>
      <c r="CH22" s="2">
        <v>5</v>
      </c>
      <c r="CI22" s="2">
        <v>5</v>
      </c>
      <c r="CJ22" s="2">
        <v>52</v>
      </c>
      <c r="CK22" s="2">
        <v>56</v>
      </c>
      <c r="CL22" s="2">
        <v>66</v>
      </c>
      <c r="CM22" s="2">
        <v>64</v>
      </c>
      <c r="CN22" s="2">
        <v>62</v>
      </c>
      <c r="CO22" s="2">
        <v>0</v>
      </c>
      <c r="CP22" s="2">
        <v>7</v>
      </c>
      <c r="CQ22" s="2">
        <v>3</v>
      </c>
      <c r="CR22" s="2">
        <v>0</v>
      </c>
      <c r="CS22" s="2">
        <v>9</v>
      </c>
      <c r="CT22" s="2">
        <v>22</v>
      </c>
      <c r="CU22" s="2">
        <v>11</v>
      </c>
      <c r="CV22" s="2">
        <v>22</v>
      </c>
      <c r="CW22" s="2">
        <v>25</v>
      </c>
      <c r="CX22" s="2">
        <v>30</v>
      </c>
      <c r="CY22" s="2">
        <v>21</v>
      </c>
      <c r="CZ22" s="2">
        <v>45</v>
      </c>
      <c r="DA22" s="2">
        <v>38</v>
      </c>
      <c r="DB22" s="2">
        <v>52</v>
      </c>
      <c r="DC22" s="2">
        <v>18</v>
      </c>
      <c r="DD22" s="2">
        <v>58</v>
      </c>
      <c r="DE22" s="2">
        <v>58</v>
      </c>
      <c r="DF22" s="2">
        <v>53</v>
      </c>
      <c r="DG22" s="2">
        <v>56</v>
      </c>
      <c r="DH22" s="2">
        <v>68</v>
      </c>
      <c r="DI22" s="2">
        <v>33</v>
      </c>
      <c r="DJ22" s="2">
        <v>9</v>
      </c>
      <c r="DK22" s="2">
        <v>21</v>
      </c>
      <c r="DL22" s="2">
        <v>15</v>
      </c>
      <c r="DM22" s="2">
        <v>13</v>
      </c>
      <c r="DN22" s="2">
        <v>9</v>
      </c>
      <c r="DO22" s="2">
        <v>11</v>
      </c>
      <c r="DP22" s="2">
        <v>14</v>
      </c>
      <c r="DQ22" s="2">
        <v>15</v>
      </c>
      <c r="DR22" s="2">
        <v>16</v>
      </c>
      <c r="DS22" s="2">
        <v>9</v>
      </c>
      <c r="DT22" s="2">
        <v>12</v>
      </c>
      <c r="DU22" s="2">
        <v>12</v>
      </c>
      <c r="DV22" s="2">
        <v>11</v>
      </c>
      <c r="DW22" s="2">
        <v>19</v>
      </c>
      <c r="DX22" s="2">
        <v>12</v>
      </c>
      <c r="DY22" s="2">
        <v>20</v>
      </c>
      <c r="DZ22" s="2">
        <v>28</v>
      </c>
      <c r="EA22" s="2">
        <v>35</v>
      </c>
      <c r="EB22" s="2">
        <v>61.999999999999901</v>
      </c>
      <c r="EC22" s="2">
        <v>12</v>
      </c>
      <c r="ED22" s="2">
        <v>8</v>
      </c>
      <c r="EE22" s="2">
        <v>11</v>
      </c>
      <c r="EF22" s="2">
        <v>17</v>
      </c>
      <c r="EG22" s="2">
        <v>33</v>
      </c>
      <c r="EH22" s="2">
        <v>30</v>
      </c>
      <c r="EI22" s="2">
        <v>24</v>
      </c>
      <c r="EJ22" s="2">
        <v>21</v>
      </c>
      <c r="EK22" s="2">
        <v>16</v>
      </c>
      <c r="EL22" s="2">
        <v>18</v>
      </c>
      <c r="EM22" s="2">
        <v>25</v>
      </c>
      <c r="EN22" s="2">
        <v>18</v>
      </c>
      <c r="EO22" s="2">
        <v>36</v>
      </c>
      <c r="EP22" s="2">
        <v>32</v>
      </c>
      <c r="EQ22" s="2">
        <v>12</v>
      </c>
      <c r="ER22" s="2">
        <v>24</v>
      </c>
      <c r="ES22" s="2">
        <v>16</v>
      </c>
      <c r="ET22" s="2">
        <v>15</v>
      </c>
      <c r="EU22" s="2">
        <v>35</v>
      </c>
      <c r="EV22" s="2">
        <v>18</v>
      </c>
      <c r="EW22" s="2">
        <v>8</v>
      </c>
      <c r="EX22" s="2">
        <v>6</v>
      </c>
      <c r="EY22" s="2">
        <v>6</v>
      </c>
      <c r="EZ22" s="2">
        <v>5</v>
      </c>
      <c r="FA22" s="2">
        <v>8</v>
      </c>
      <c r="FB22" s="2">
        <v>30</v>
      </c>
      <c r="FC22" s="2">
        <v>29</v>
      </c>
      <c r="FD22" s="2">
        <v>50</v>
      </c>
      <c r="FE22" s="2">
        <v>52.999999999999901</v>
      </c>
      <c r="FF22" s="2">
        <v>50.999999999999901</v>
      </c>
      <c r="FG22" s="2">
        <v>51</v>
      </c>
      <c r="FH22" s="2">
        <v>38</v>
      </c>
      <c r="FI22" s="2">
        <v>47</v>
      </c>
      <c r="FJ22" s="2">
        <v>30</v>
      </c>
      <c r="FK22" s="2">
        <v>51.999999999999901</v>
      </c>
      <c r="FL22" s="2">
        <v>32.999999999999901</v>
      </c>
      <c r="FM22" s="2">
        <v>44</v>
      </c>
      <c r="FN22" s="2">
        <v>23</v>
      </c>
      <c r="FO22" s="2">
        <v>22</v>
      </c>
      <c r="FP22" s="2">
        <v>33</v>
      </c>
      <c r="FQ22" s="2">
        <v>35</v>
      </c>
      <c r="FR22" s="2">
        <v>42</v>
      </c>
      <c r="FS22" s="2">
        <v>27</v>
      </c>
      <c r="FT22" s="2">
        <v>42.999999999999901</v>
      </c>
      <c r="FU22" s="2">
        <v>38.999999999999901</v>
      </c>
    </row>
    <row r="23" spans="1:177" s="2" customFormat="1">
      <c r="A23" s="2" t="s">
        <v>72</v>
      </c>
      <c r="B23" s="2">
        <v>0.68100000000000005</v>
      </c>
      <c r="C23" s="2">
        <v>0.13619999999999999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1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1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</row>
    <row r="24" spans="1:177" s="2" customFormat="1">
      <c r="A24" s="2" t="s">
        <v>222</v>
      </c>
      <c r="B24" s="2">
        <v>0</v>
      </c>
      <c r="C24" s="2">
        <v>0</v>
      </c>
      <c r="D24" s="2">
        <v>9.0800000000000006E-2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</row>
    <row r="25" spans="1:177" s="2" customFormat="1">
      <c r="A25" s="2" t="s">
        <v>73</v>
      </c>
      <c r="B25" s="2">
        <v>0</v>
      </c>
      <c r="C25" s="2">
        <v>0</v>
      </c>
      <c r="D25" s="2">
        <v>0.22700000000000001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3</v>
      </c>
      <c r="L25" s="2">
        <v>3</v>
      </c>
      <c r="M25" s="2">
        <v>2</v>
      </c>
      <c r="N25" s="2">
        <v>3</v>
      </c>
      <c r="O25" s="2">
        <v>1</v>
      </c>
      <c r="P25" s="2">
        <v>0</v>
      </c>
      <c r="Q25" s="2">
        <v>1</v>
      </c>
      <c r="R25" s="2">
        <v>0</v>
      </c>
      <c r="S25" s="2">
        <v>0</v>
      </c>
      <c r="T25" s="2">
        <v>0</v>
      </c>
      <c r="U25" s="2">
        <v>0</v>
      </c>
      <c r="V25" s="2">
        <v>1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3</v>
      </c>
      <c r="AP25" s="2">
        <v>1</v>
      </c>
      <c r="AQ25" s="2">
        <v>1</v>
      </c>
      <c r="AR25" s="2">
        <v>2</v>
      </c>
      <c r="AS25" s="2">
        <v>2</v>
      </c>
      <c r="AT25" s="2">
        <v>0</v>
      </c>
      <c r="AU25" s="2">
        <v>0</v>
      </c>
      <c r="AV25" s="2">
        <v>1</v>
      </c>
      <c r="AW25" s="2">
        <v>1</v>
      </c>
      <c r="AX25" s="2">
        <v>0</v>
      </c>
      <c r="AY25" s="2">
        <v>1</v>
      </c>
      <c r="AZ25" s="2">
        <v>1</v>
      </c>
      <c r="BA25" s="2">
        <v>1</v>
      </c>
      <c r="BB25" s="2">
        <v>0</v>
      </c>
      <c r="BC25" s="2">
        <v>1</v>
      </c>
      <c r="BD25" s="2">
        <v>1</v>
      </c>
      <c r="BE25" s="2">
        <v>1</v>
      </c>
      <c r="BF25" s="2">
        <v>0</v>
      </c>
      <c r="BG25" s="2">
        <v>0</v>
      </c>
      <c r="BH25" s="2">
        <v>0</v>
      </c>
      <c r="BI25" s="2">
        <v>5</v>
      </c>
      <c r="BJ25" s="2">
        <v>0</v>
      </c>
      <c r="BK25" s="2">
        <v>1</v>
      </c>
      <c r="BL25" s="2">
        <v>4</v>
      </c>
      <c r="BM25" s="2">
        <v>2</v>
      </c>
      <c r="BN25" s="2">
        <v>0</v>
      </c>
      <c r="BO25" s="2">
        <v>0</v>
      </c>
      <c r="BP25" s="2">
        <v>0</v>
      </c>
      <c r="BQ25" s="2">
        <v>0</v>
      </c>
      <c r="BR25" s="2">
        <v>1</v>
      </c>
      <c r="BS25" s="2">
        <v>1</v>
      </c>
      <c r="BT25" s="2">
        <v>1</v>
      </c>
      <c r="BU25" s="2">
        <v>5</v>
      </c>
      <c r="BV25" s="2">
        <v>2</v>
      </c>
      <c r="BW25" s="2">
        <v>1</v>
      </c>
      <c r="BX25" s="2">
        <v>1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1</v>
      </c>
      <c r="CK25" s="2">
        <v>1</v>
      </c>
      <c r="CL25" s="2">
        <v>0</v>
      </c>
      <c r="CM25" s="2">
        <v>0</v>
      </c>
      <c r="CN25" s="2">
        <v>1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3</v>
      </c>
      <c r="DI25" s="2">
        <v>0</v>
      </c>
      <c r="DJ25" s="2">
        <v>0</v>
      </c>
      <c r="DK25" s="2">
        <v>0</v>
      </c>
      <c r="DL25" s="2">
        <v>0</v>
      </c>
      <c r="DM25" s="2">
        <v>1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1</v>
      </c>
      <c r="DU25" s="2">
        <v>0</v>
      </c>
      <c r="DV25" s="2">
        <v>0</v>
      </c>
      <c r="DW25" s="2">
        <v>1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1</v>
      </c>
      <c r="EE25" s="2">
        <v>0</v>
      </c>
      <c r="EF25" s="2">
        <v>1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1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2</v>
      </c>
      <c r="FD25" s="2">
        <v>0</v>
      </c>
      <c r="FE25" s="2">
        <v>1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1</v>
      </c>
      <c r="FL25" s="2">
        <v>0</v>
      </c>
      <c r="FM25" s="2">
        <v>1</v>
      </c>
      <c r="FN25" s="2">
        <v>0</v>
      </c>
      <c r="FO25" s="2">
        <v>3</v>
      </c>
      <c r="FP25" s="2">
        <v>1</v>
      </c>
      <c r="FQ25" s="2">
        <v>2</v>
      </c>
      <c r="FR25" s="2">
        <v>0</v>
      </c>
      <c r="FS25" s="2">
        <v>1</v>
      </c>
      <c r="FT25" s="2">
        <v>1</v>
      </c>
      <c r="FU25" s="2">
        <v>0</v>
      </c>
    </row>
    <row r="26" spans="1:177" s="2" customFormat="1">
      <c r="A26" s="2" t="s">
        <v>74</v>
      </c>
      <c r="B26" s="2">
        <v>0.72640000000000005</v>
      </c>
      <c r="C26" s="2">
        <v>0.36320000000000002</v>
      </c>
      <c r="D26" s="2">
        <v>4.5400000000000003E-2</v>
      </c>
      <c r="E26" s="2">
        <v>4.5400000000000003E-2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1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1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1</v>
      </c>
      <c r="EJ26" s="2">
        <v>0</v>
      </c>
      <c r="EK26" s="2">
        <v>0</v>
      </c>
      <c r="EL26" s="2">
        <v>0</v>
      </c>
      <c r="EM26" s="2">
        <v>1</v>
      </c>
      <c r="EN26" s="2">
        <v>0</v>
      </c>
      <c r="EO26" s="2">
        <v>0</v>
      </c>
      <c r="EP26" s="2">
        <v>0</v>
      </c>
      <c r="EQ26" s="2">
        <v>0</v>
      </c>
      <c r="ER26" s="2">
        <v>1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1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1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</row>
    <row r="27" spans="1:177" s="2" customFormat="1">
      <c r="A27" s="2" t="s">
        <v>75</v>
      </c>
      <c r="B27" s="2">
        <v>3.9952000000000001</v>
      </c>
      <c r="C27" s="2">
        <v>6.2652000000000001</v>
      </c>
      <c r="D27" s="2">
        <v>4.5400000000000003E-2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3</v>
      </c>
      <c r="L27" s="2">
        <v>1</v>
      </c>
      <c r="M27" s="2">
        <v>9</v>
      </c>
      <c r="N27" s="2">
        <v>4</v>
      </c>
      <c r="O27" s="2">
        <v>3</v>
      </c>
      <c r="P27" s="2">
        <v>0</v>
      </c>
      <c r="Q27" s="2">
        <v>1</v>
      </c>
      <c r="R27" s="2">
        <v>0</v>
      </c>
      <c r="S27" s="2">
        <v>0</v>
      </c>
      <c r="T27" s="2">
        <v>0</v>
      </c>
      <c r="U27" s="2">
        <v>2</v>
      </c>
      <c r="V27" s="2">
        <v>1</v>
      </c>
      <c r="W27" s="2">
        <v>1</v>
      </c>
      <c r="X27" s="2">
        <v>1</v>
      </c>
      <c r="Y27" s="2">
        <v>1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2</v>
      </c>
      <c r="AG27" s="2">
        <v>1</v>
      </c>
      <c r="AH27" s="2">
        <v>3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1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1</v>
      </c>
      <c r="AX27" s="2">
        <v>2</v>
      </c>
      <c r="AY27" s="2">
        <v>0</v>
      </c>
      <c r="AZ27" s="2">
        <v>2</v>
      </c>
      <c r="BA27" s="2">
        <v>0</v>
      </c>
      <c r="BB27" s="2">
        <v>2</v>
      </c>
      <c r="BC27" s="2">
        <v>0</v>
      </c>
      <c r="BD27" s="2">
        <v>0</v>
      </c>
      <c r="BE27" s="2">
        <v>5</v>
      </c>
      <c r="BF27" s="2">
        <v>3</v>
      </c>
      <c r="BG27" s="2">
        <v>3</v>
      </c>
      <c r="BH27" s="2">
        <v>3</v>
      </c>
      <c r="BI27" s="2">
        <v>7</v>
      </c>
      <c r="BJ27" s="2">
        <v>0</v>
      </c>
      <c r="BK27" s="2">
        <v>3</v>
      </c>
      <c r="BL27" s="2">
        <v>5</v>
      </c>
      <c r="BM27" s="2">
        <v>3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1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1</v>
      </c>
      <c r="CD27" s="2">
        <v>0</v>
      </c>
      <c r="CE27" s="2">
        <v>0</v>
      </c>
      <c r="CF27" s="2">
        <v>0</v>
      </c>
      <c r="CG27" s="2">
        <v>1</v>
      </c>
      <c r="CH27" s="2">
        <v>0</v>
      </c>
      <c r="CI27" s="2">
        <v>0</v>
      </c>
      <c r="CJ27" s="2">
        <v>1</v>
      </c>
      <c r="CK27" s="2">
        <v>6</v>
      </c>
      <c r="CL27" s="2">
        <v>3</v>
      </c>
      <c r="CM27" s="2">
        <v>1</v>
      </c>
      <c r="CN27" s="2">
        <v>1</v>
      </c>
      <c r="CO27" s="2">
        <v>1</v>
      </c>
      <c r="CP27" s="2">
        <v>0</v>
      </c>
      <c r="CQ27" s="2">
        <v>0</v>
      </c>
      <c r="CR27" s="2">
        <v>2</v>
      </c>
      <c r="CS27" s="2">
        <v>3</v>
      </c>
      <c r="CT27" s="2">
        <v>3</v>
      </c>
      <c r="CU27" s="2">
        <v>3</v>
      </c>
      <c r="CV27" s="2">
        <v>40</v>
      </c>
      <c r="CW27" s="2">
        <v>5</v>
      </c>
      <c r="CX27" s="2">
        <v>0</v>
      </c>
      <c r="CY27" s="2">
        <v>2</v>
      </c>
      <c r="CZ27" s="2">
        <v>0</v>
      </c>
      <c r="DA27" s="2">
        <v>1</v>
      </c>
      <c r="DB27" s="2">
        <v>0</v>
      </c>
      <c r="DC27" s="2">
        <v>9</v>
      </c>
      <c r="DD27" s="2">
        <v>3</v>
      </c>
      <c r="DE27" s="2">
        <v>0</v>
      </c>
      <c r="DF27" s="2">
        <v>1</v>
      </c>
      <c r="DG27" s="2">
        <v>2</v>
      </c>
      <c r="DH27" s="2">
        <v>2</v>
      </c>
      <c r="DI27" s="2">
        <v>23</v>
      </c>
      <c r="DJ27" s="2">
        <v>0</v>
      </c>
      <c r="DK27" s="2">
        <v>16</v>
      </c>
      <c r="DL27" s="2">
        <v>3</v>
      </c>
      <c r="DM27" s="2">
        <v>6</v>
      </c>
      <c r="DN27" s="2">
        <v>0</v>
      </c>
      <c r="DO27" s="2">
        <v>0</v>
      </c>
      <c r="DP27" s="2">
        <v>0</v>
      </c>
      <c r="DQ27" s="2">
        <v>1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1</v>
      </c>
      <c r="DZ27" s="2">
        <v>0</v>
      </c>
      <c r="EA27" s="2">
        <v>0</v>
      </c>
      <c r="EB27" s="2">
        <v>0</v>
      </c>
      <c r="EC27" s="2">
        <v>0</v>
      </c>
      <c r="ED27" s="2">
        <v>5</v>
      </c>
      <c r="EE27" s="2">
        <v>4</v>
      </c>
      <c r="EF27" s="2">
        <v>5</v>
      </c>
      <c r="EG27" s="2">
        <v>0</v>
      </c>
      <c r="EH27" s="2">
        <v>1</v>
      </c>
      <c r="EI27" s="2">
        <v>0</v>
      </c>
      <c r="EJ27" s="2">
        <v>0</v>
      </c>
      <c r="EK27" s="2">
        <v>0</v>
      </c>
      <c r="EL27" s="2">
        <v>2</v>
      </c>
      <c r="EM27" s="2">
        <v>11</v>
      </c>
      <c r="EN27" s="2">
        <v>4</v>
      </c>
      <c r="EO27" s="2">
        <v>11</v>
      </c>
      <c r="EP27" s="2">
        <v>8</v>
      </c>
      <c r="EQ27" s="2">
        <v>4</v>
      </c>
      <c r="ER27" s="2">
        <v>1</v>
      </c>
      <c r="ES27" s="2">
        <v>1</v>
      </c>
      <c r="ET27" s="2">
        <v>0</v>
      </c>
      <c r="EU27" s="2">
        <v>1</v>
      </c>
      <c r="EV27" s="2">
        <v>0</v>
      </c>
      <c r="EW27" s="2">
        <v>0</v>
      </c>
      <c r="EX27" s="2">
        <v>1</v>
      </c>
      <c r="EY27" s="2">
        <v>0</v>
      </c>
      <c r="EZ27" s="2">
        <v>0</v>
      </c>
      <c r="FA27" s="2">
        <v>0</v>
      </c>
      <c r="FB27" s="2">
        <v>2</v>
      </c>
      <c r="FC27" s="2">
        <v>1</v>
      </c>
      <c r="FD27" s="2">
        <v>5</v>
      </c>
      <c r="FE27" s="2">
        <v>6</v>
      </c>
      <c r="FF27" s="2">
        <v>1</v>
      </c>
      <c r="FG27" s="2">
        <v>6</v>
      </c>
      <c r="FH27" s="2">
        <v>4</v>
      </c>
      <c r="FI27" s="2">
        <v>4</v>
      </c>
      <c r="FJ27" s="2">
        <v>2</v>
      </c>
      <c r="FK27" s="2">
        <v>3</v>
      </c>
      <c r="FL27" s="2">
        <v>5</v>
      </c>
      <c r="FM27" s="2">
        <v>4</v>
      </c>
      <c r="FN27" s="2">
        <v>1</v>
      </c>
      <c r="FO27" s="2">
        <v>1</v>
      </c>
      <c r="FP27" s="2">
        <v>2</v>
      </c>
      <c r="FQ27" s="2">
        <v>4</v>
      </c>
      <c r="FR27" s="2">
        <v>1</v>
      </c>
      <c r="FS27" s="2">
        <v>1</v>
      </c>
      <c r="FT27" s="2">
        <v>3</v>
      </c>
      <c r="FU27" s="2">
        <v>1</v>
      </c>
    </row>
    <row r="28" spans="1:177">
      <c r="G28" s="1"/>
    </row>
    <row r="29" spans="1:177">
      <c r="L29" s="1"/>
    </row>
  </sheetData>
  <sortState ref="A6:FU52">
    <sortCondition ref="A6:A52"/>
  </sortState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U33"/>
  <sheetViews>
    <sheetView workbookViewId="0">
      <selection activeCell="A6" sqref="A6:A31"/>
    </sheetView>
  </sheetViews>
  <sheetFormatPr baseColWidth="10" defaultColWidth="8.83203125" defaultRowHeight="14"/>
  <cols>
    <col min="1" max="1" width="18.1640625" customWidth="1"/>
  </cols>
  <sheetData>
    <row r="1" spans="1:177">
      <c r="A1" t="s">
        <v>76</v>
      </c>
      <c r="B1" t="s">
        <v>77</v>
      </c>
      <c r="C1" t="s">
        <v>77</v>
      </c>
      <c r="D1" t="s">
        <v>77</v>
      </c>
      <c r="E1" t="s">
        <v>77</v>
      </c>
      <c r="F1" t="s">
        <v>77</v>
      </c>
      <c r="G1" t="s">
        <v>77</v>
      </c>
      <c r="H1" t="s">
        <v>77</v>
      </c>
      <c r="I1" t="s">
        <v>77</v>
      </c>
      <c r="J1" t="s">
        <v>77</v>
      </c>
      <c r="K1" t="s">
        <v>77</v>
      </c>
      <c r="L1" t="s">
        <v>77</v>
      </c>
      <c r="M1" t="s">
        <v>77</v>
      </c>
      <c r="N1" t="s">
        <v>77</v>
      </c>
      <c r="O1" t="s">
        <v>77</v>
      </c>
      <c r="P1" t="s">
        <v>77</v>
      </c>
      <c r="Q1" t="s">
        <v>77</v>
      </c>
      <c r="R1" t="s">
        <v>77</v>
      </c>
      <c r="S1" t="s">
        <v>77</v>
      </c>
      <c r="T1" t="s">
        <v>77</v>
      </c>
      <c r="U1" t="s">
        <v>77</v>
      </c>
      <c r="V1" t="s">
        <v>77</v>
      </c>
      <c r="W1" t="s">
        <v>77</v>
      </c>
      <c r="X1" t="s">
        <v>77</v>
      </c>
      <c r="Y1" t="s">
        <v>77</v>
      </c>
      <c r="Z1" t="s">
        <v>77</v>
      </c>
      <c r="AA1" t="s">
        <v>77</v>
      </c>
      <c r="AB1" t="s">
        <v>77</v>
      </c>
      <c r="AC1" t="s">
        <v>77</v>
      </c>
      <c r="AD1" t="s">
        <v>77</v>
      </c>
      <c r="AE1" t="s">
        <v>77</v>
      </c>
      <c r="AF1" t="s">
        <v>77</v>
      </c>
      <c r="AG1" t="s">
        <v>77</v>
      </c>
      <c r="AH1" t="s">
        <v>77</v>
      </c>
      <c r="AI1" t="s">
        <v>77</v>
      </c>
      <c r="AJ1" t="s">
        <v>77</v>
      </c>
      <c r="AK1" t="s">
        <v>77</v>
      </c>
      <c r="AL1" t="s">
        <v>77</v>
      </c>
      <c r="AM1" t="s">
        <v>77</v>
      </c>
      <c r="AN1" t="s">
        <v>77</v>
      </c>
      <c r="AO1" t="s">
        <v>77</v>
      </c>
      <c r="AP1" t="s">
        <v>77</v>
      </c>
      <c r="AQ1" t="s">
        <v>77</v>
      </c>
      <c r="AR1" t="s">
        <v>77</v>
      </c>
      <c r="AS1" t="s">
        <v>77</v>
      </c>
      <c r="AT1" t="s">
        <v>77</v>
      </c>
      <c r="AU1" t="s">
        <v>77</v>
      </c>
      <c r="AV1" t="s">
        <v>77</v>
      </c>
      <c r="AW1" t="s">
        <v>77</v>
      </c>
      <c r="AX1" t="s">
        <v>77</v>
      </c>
      <c r="AY1" t="s">
        <v>77</v>
      </c>
      <c r="AZ1" t="s">
        <v>77</v>
      </c>
      <c r="BA1" t="s">
        <v>77</v>
      </c>
      <c r="BB1" t="s">
        <v>77</v>
      </c>
      <c r="BC1" t="s">
        <v>77</v>
      </c>
      <c r="BD1" t="s">
        <v>78</v>
      </c>
      <c r="BE1" t="s">
        <v>78</v>
      </c>
      <c r="BF1" t="s">
        <v>78</v>
      </c>
      <c r="BG1" t="s">
        <v>78</v>
      </c>
      <c r="BH1" t="s">
        <v>78</v>
      </c>
      <c r="BI1" t="s">
        <v>78</v>
      </c>
      <c r="BJ1" t="s">
        <v>78</v>
      </c>
      <c r="BK1" t="s">
        <v>78</v>
      </c>
      <c r="BL1" t="s">
        <v>78</v>
      </c>
      <c r="BM1" t="s">
        <v>78</v>
      </c>
      <c r="BN1" t="s">
        <v>78</v>
      </c>
      <c r="BO1" t="s">
        <v>78</v>
      </c>
      <c r="BP1" t="s">
        <v>78</v>
      </c>
      <c r="BQ1" t="s">
        <v>78</v>
      </c>
      <c r="BR1" t="s">
        <v>78</v>
      </c>
      <c r="BS1" t="s">
        <v>78</v>
      </c>
      <c r="BT1" t="s">
        <v>78</v>
      </c>
      <c r="BU1" t="s">
        <v>78</v>
      </c>
      <c r="BV1" t="s">
        <v>78</v>
      </c>
      <c r="BW1" t="s">
        <v>78</v>
      </c>
      <c r="BX1" t="s">
        <v>78</v>
      </c>
      <c r="BY1" t="s">
        <v>78</v>
      </c>
      <c r="BZ1" t="s">
        <v>78</v>
      </c>
      <c r="CA1" t="s">
        <v>78</v>
      </c>
      <c r="CB1" t="s">
        <v>78</v>
      </c>
      <c r="CC1" t="s">
        <v>78</v>
      </c>
      <c r="CD1" t="s">
        <v>78</v>
      </c>
      <c r="CE1" t="s">
        <v>78</v>
      </c>
      <c r="CF1" t="s">
        <v>78</v>
      </c>
      <c r="CG1" t="s">
        <v>78</v>
      </c>
      <c r="CH1" t="s">
        <v>78</v>
      </c>
      <c r="CI1" t="s">
        <v>78</v>
      </c>
      <c r="CJ1" t="s">
        <v>78</v>
      </c>
      <c r="CK1" t="s">
        <v>78</v>
      </c>
      <c r="CL1" t="s">
        <v>78</v>
      </c>
      <c r="CM1" t="s">
        <v>78</v>
      </c>
      <c r="CN1" t="s">
        <v>78</v>
      </c>
      <c r="CO1" t="s">
        <v>78</v>
      </c>
      <c r="CP1" t="s">
        <v>78</v>
      </c>
      <c r="CQ1" t="s">
        <v>78</v>
      </c>
      <c r="CR1" t="s">
        <v>78</v>
      </c>
      <c r="CS1" t="s">
        <v>78</v>
      </c>
      <c r="CT1" t="s">
        <v>78</v>
      </c>
      <c r="CU1" t="s">
        <v>78</v>
      </c>
      <c r="CV1" t="s">
        <v>78</v>
      </c>
      <c r="CW1" t="s">
        <v>78</v>
      </c>
      <c r="CX1" t="s">
        <v>78</v>
      </c>
      <c r="CY1" t="s">
        <v>78</v>
      </c>
      <c r="CZ1" t="s">
        <v>78</v>
      </c>
      <c r="DA1" t="s">
        <v>78</v>
      </c>
      <c r="DB1" t="s">
        <v>78</v>
      </c>
      <c r="DC1" t="s">
        <v>78</v>
      </c>
      <c r="DD1" t="s">
        <v>78</v>
      </c>
      <c r="DE1" t="s">
        <v>78</v>
      </c>
      <c r="DF1" t="s">
        <v>78</v>
      </c>
      <c r="DG1" t="s">
        <v>78</v>
      </c>
      <c r="DH1" t="s">
        <v>78</v>
      </c>
      <c r="DI1" t="s">
        <v>78</v>
      </c>
      <c r="DJ1" t="s">
        <v>78</v>
      </c>
      <c r="DK1" t="s">
        <v>78</v>
      </c>
      <c r="DL1" t="s">
        <v>78</v>
      </c>
      <c r="DM1" t="s">
        <v>78</v>
      </c>
      <c r="DN1" t="s">
        <v>225</v>
      </c>
      <c r="DO1" t="s">
        <v>225</v>
      </c>
      <c r="DP1" t="s">
        <v>225</v>
      </c>
      <c r="DQ1" t="s">
        <v>225</v>
      </c>
      <c r="DR1" t="s">
        <v>225</v>
      </c>
      <c r="DS1" t="s">
        <v>225</v>
      </c>
      <c r="DT1" t="s">
        <v>225</v>
      </c>
      <c r="DU1" t="s">
        <v>225</v>
      </c>
      <c r="DV1" t="s">
        <v>225</v>
      </c>
      <c r="DW1" t="s">
        <v>225</v>
      </c>
      <c r="DX1" t="s">
        <v>225</v>
      </c>
      <c r="DY1" t="s">
        <v>225</v>
      </c>
      <c r="DZ1" t="s">
        <v>225</v>
      </c>
      <c r="EA1" t="s">
        <v>225</v>
      </c>
      <c r="EB1" t="s">
        <v>225</v>
      </c>
      <c r="EC1" t="s">
        <v>225</v>
      </c>
      <c r="ED1" t="s">
        <v>225</v>
      </c>
      <c r="EE1" t="s">
        <v>225</v>
      </c>
      <c r="EF1" t="s">
        <v>225</v>
      </c>
      <c r="EG1" t="s">
        <v>225</v>
      </c>
      <c r="EH1" t="s">
        <v>225</v>
      </c>
      <c r="EI1" t="s">
        <v>225</v>
      </c>
      <c r="EJ1" t="s">
        <v>225</v>
      </c>
      <c r="EK1" t="s">
        <v>225</v>
      </c>
      <c r="EL1" t="s">
        <v>225</v>
      </c>
      <c r="EM1" t="s">
        <v>225</v>
      </c>
      <c r="EN1" t="s">
        <v>225</v>
      </c>
      <c r="EO1" t="s">
        <v>225</v>
      </c>
      <c r="EP1" t="s">
        <v>225</v>
      </c>
      <c r="EQ1" t="s">
        <v>225</v>
      </c>
      <c r="ER1" t="s">
        <v>225</v>
      </c>
      <c r="ES1" t="s">
        <v>225</v>
      </c>
      <c r="ET1" t="s">
        <v>225</v>
      </c>
      <c r="EU1" t="s">
        <v>225</v>
      </c>
      <c r="EV1" t="s">
        <v>225</v>
      </c>
      <c r="EW1" t="s">
        <v>225</v>
      </c>
      <c r="EX1" t="s">
        <v>225</v>
      </c>
      <c r="EY1" t="s">
        <v>225</v>
      </c>
      <c r="EZ1" t="s">
        <v>225</v>
      </c>
      <c r="FA1" t="s">
        <v>225</v>
      </c>
      <c r="FB1" t="s">
        <v>225</v>
      </c>
      <c r="FC1" t="s">
        <v>225</v>
      </c>
      <c r="FD1" t="s">
        <v>225</v>
      </c>
      <c r="FE1" t="s">
        <v>225</v>
      </c>
      <c r="FF1" t="s">
        <v>225</v>
      </c>
      <c r="FG1" t="s">
        <v>225</v>
      </c>
      <c r="FH1" t="s">
        <v>225</v>
      </c>
      <c r="FI1" t="s">
        <v>225</v>
      </c>
      <c r="FJ1" t="s">
        <v>225</v>
      </c>
      <c r="FK1" t="s">
        <v>225</v>
      </c>
      <c r="FL1" t="s">
        <v>225</v>
      </c>
      <c r="FM1" t="s">
        <v>225</v>
      </c>
      <c r="FN1" t="s">
        <v>225</v>
      </c>
      <c r="FO1" t="s">
        <v>225</v>
      </c>
      <c r="FP1" t="s">
        <v>225</v>
      </c>
      <c r="FQ1" t="s">
        <v>225</v>
      </c>
      <c r="FR1" t="s">
        <v>225</v>
      </c>
      <c r="FS1" t="s">
        <v>225</v>
      </c>
      <c r="FT1" t="s">
        <v>225</v>
      </c>
      <c r="FU1" t="s">
        <v>225</v>
      </c>
    </row>
    <row r="2" spans="1:177">
      <c r="A2" t="s">
        <v>79</v>
      </c>
      <c r="B2" t="s">
        <v>80</v>
      </c>
      <c r="C2" t="s">
        <v>80</v>
      </c>
      <c r="D2" t="s">
        <v>80</v>
      </c>
      <c r="E2" t="s">
        <v>80</v>
      </c>
      <c r="F2" t="s">
        <v>80</v>
      </c>
      <c r="G2" t="s">
        <v>80</v>
      </c>
      <c r="H2" t="s">
        <v>80</v>
      </c>
      <c r="I2" t="s">
        <v>80</v>
      </c>
      <c r="J2" t="s">
        <v>80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">
        <v>81</v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  <c r="BJ2" t="s">
        <v>81</v>
      </c>
      <c r="BK2" t="s">
        <v>81</v>
      </c>
      <c r="BL2" t="s">
        <v>81</v>
      </c>
      <c r="BM2" t="s">
        <v>81</v>
      </c>
      <c r="BN2" t="s">
        <v>80</v>
      </c>
      <c r="BO2" t="s">
        <v>80</v>
      </c>
      <c r="BP2" t="s">
        <v>80</v>
      </c>
      <c r="BQ2" t="s">
        <v>80</v>
      </c>
      <c r="BR2" t="s">
        <v>80</v>
      </c>
      <c r="BS2" t="s">
        <v>81</v>
      </c>
      <c r="BT2" t="s">
        <v>81</v>
      </c>
      <c r="BU2" t="s">
        <v>81</v>
      </c>
      <c r="BV2" t="s">
        <v>81</v>
      </c>
      <c r="BW2" t="s">
        <v>81</v>
      </c>
      <c r="BX2" t="s">
        <v>81</v>
      </c>
      <c r="BY2" t="s">
        <v>81</v>
      </c>
      <c r="BZ2" t="s">
        <v>81</v>
      </c>
      <c r="CA2" t="s">
        <v>81</v>
      </c>
      <c r="CB2" t="s">
        <v>81</v>
      </c>
      <c r="CC2" t="s">
        <v>81</v>
      </c>
      <c r="CD2" t="s">
        <v>81</v>
      </c>
      <c r="CE2" t="s">
        <v>81</v>
      </c>
      <c r="CF2" t="s">
        <v>81</v>
      </c>
      <c r="CG2" t="s">
        <v>81</v>
      </c>
      <c r="CH2" t="s">
        <v>81</v>
      </c>
      <c r="CI2" t="s">
        <v>81</v>
      </c>
      <c r="CJ2" t="s">
        <v>80</v>
      </c>
      <c r="CK2" t="s">
        <v>80</v>
      </c>
      <c r="CL2" t="s">
        <v>80</v>
      </c>
      <c r="CM2" t="s">
        <v>80</v>
      </c>
      <c r="CN2" t="s">
        <v>80</v>
      </c>
      <c r="CO2" t="s">
        <v>81</v>
      </c>
      <c r="CP2" t="s">
        <v>81</v>
      </c>
      <c r="CQ2" t="s">
        <v>81</v>
      </c>
      <c r="CR2" t="s">
        <v>81</v>
      </c>
      <c r="CS2" t="s">
        <v>81</v>
      </c>
      <c r="CT2" t="s">
        <v>81</v>
      </c>
      <c r="CU2" t="s">
        <v>81</v>
      </c>
      <c r="CV2" t="s">
        <v>81</v>
      </c>
      <c r="CW2" t="s">
        <v>81</v>
      </c>
      <c r="CX2" t="s">
        <v>81</v>
      </c>
      <c r="CY2" t="s">
        <v>81</v>
      </c>
      <c r="CZ2" t="s">
        <v>81</v>
      </c>
      <c r="DA2" t="s">
        <v>81</v>
      </c>
      <c r="DB2" t="s">
        <v>81</v>
      </c>
      <c r="DC2" t="s">
        <v>81</v>
      </c>
      <c r="DD2" t="s">
        <v>81</v>
      </c>
      <c r="DE2" t="s">
        <v>81</v>
      </c>
      <c r="DF2" t="s">
        <v>81</v>
      </c>
      <c r="DG2" t="s">
        <v>81</v>
      </c>
      <c r="DH2" t="s">
        <v>81</v>
      </c>
      <c r="DI2" t="s">
        <v>80</v>
      </c>
      <c r="DJ2" t="s">
        <v>80</v>
      </c>
      <c r="DK2" t="s">
        <v>80</v>
      </c>
      <c r="DL2" t="s">
        <v>80</v>
      </c>
      <c r="DM2" t="s">
        <v>80</v>
      </c>
      <c r="DN2" s="3" t="s">
        <v>80</v>
      </c>
      <c r="DO2" s="3" t="s">
        <v>80</v>
      </c>
      <c r="DP2" s="3" t="s">
        <v>80</v>
      </c>
      <c r="DQ2" s="3" t="s">
        <v>80</v>
      </c>
      <c r="DR2" s="3" t="s">
        <v>80</v>
      </c>
      <c r="DS2" s="3" t="s">
        <v>81</v>
      </c>
      <c r="DT2" s="3" t="s">
        <v>81</v>
      </c>
      <c r="DU2" s="3" t="s">
        <v>81</v>
      </c>
      <c r="DV2" s="3" t="s">
        <v>81</v>
      </c>
      <c r="DW2" s="3" t="s">
        <v>81</v>
      </c>
      <c r="DX2" s="3" t="s">
        <v>81</v>
      </c>
      <c r="DY2" s="3" t="s">
        <v>81</v>
      </c>
      <c r="DZ2" s="3" t="s">
        <v>81</v>
      </c>
      <c r="EA2" s="3" t="s">
        <v>81</v>
      </c>
      <c r="EB2" s="3" t="s">
        <v>81</v>
      </c>
      <c r="EC2" s="3" t="s">
        <v>81</v>
      </c>
      <c r="ED2" s="3" t="s">
        <v>81</v>
      </c>
      <c r="EE2" s="3" t="s">
        <v>81</v>
      </c>
      <c r="EF2" s="3" t="s">
        <v>81</v>
      </c>
      <c r="EG2" s="3" t="s">
        <v>81</v>
      </c>
      <c r="EH2" s="3" t="s">
        <v>81</v>
      </c>
      <c r="EI2" s="3" t="s">
        <v>81</v>
      </c>
      <c r="EJ2" s="3" t="s">
        <v>81</v>
      </c>
      <c r="EK2" s="3" t="s">
        <v>81</v>
      </c>
      <c r="EL2" s="3" t="s">
        <v>81</v>
      </c>
      <c r="EM2" s="3" t="s">
        <v>80</v>
      </c>
      <c r="EN2" s="3" t="s">
        <v>80</v>
      </c>
      <c r="EO2" s="3" t="s">
        <v>80</v>
      </c>
      <c r="EP2" s="3" t="s">
        <v>80</v>
      </c>
      <c r="EQ2" s="3" t="s">
        <v>80</v>
      </c>
      <c r="ER2" s="3" t="s">
        <v>81</v>
      </c>
      <c r="ES2" s="3" t="s">
        <v>81</v>
      </c>
      <c r="ET2" s="3" t="s">
        <v>81</v>
      </c>
      <c r="EU2" s="3" t="s">
        <v>81</v>
      </c>
      <c r="EV2" s="3" t="s">
        <v>81</v>
      </c>
      <c r="EW2" s="3" t="s">
        <v>81</v>
      </c>
      <c r="EX2" s="3" t="s">
        <v>81</v>
      </c>
      <c r="EY2" s="3" t="s">
        <v>81</v>
      </c>
      <c r="EZ2" s="3" t="s">
        <v>81</v>
      </c>
      <c r="FA2" s="3" t="s">
        <v>81</v>
      </c>
      <c r="FB2" s="3" t="s">
        <v>81</v>
      </c>
      <c r="FC2" s="3" t="s">
        <v>81</v>
      </c>
      <c r="FD2" s="3" t="s">
        <v>81</v>
      </c>
      <c r="FE2" s="3" t="s">
        <v>81</v>
      </c>
      <c r="FF2" s="3" t="s">
        <v>81</v>
      </c>
      <c r="FG2" s="3" t="s">
        <v>81</v>
      </c>
      <c r="FH2" s="3" t="s">
        <v>81</v>
      </c>
      <c r="FI2" s="3" t="s">
        <v>80</v>
      </c>
      <c r="FJ2" s="3" t="s">
        <v>80</v>
      </c>
      <c r="FK2" s="3" t="s">
        <v>80</v>
      </c>
      <c r="FL2" s="3" t="s">
        <v>80</v>
      </c>
      <c r="FM2" s="3" t="s">
        <v>80</v>
      </c>
      <c r="FN2" s="3" t="s">
        <v>81</v>
      </c>
      <c r="FO2" s="3" t="s">
        <v>81</v>
      </c>
      <c r="FP2" s="3" t="s">
        <v>81</v>
      </c>
      <c r="FQ2" s="3" t="s">
        <v>81</v>
      </c>
      <c r="FR2" s="3" t="s">
        <v>81</v>
      </c>
      <c r="FS2" s="3" t="s">
        <v>81</v>
      </c>
      <c r="FT2" s="3" t="s">
        <v>81</v>
      </c>
      <c r="FU2" s="3" t="s">
        <v>81</v>
      </c>
    </row>
    <row r="3" spans="1:177">
      <c r="A3" t="s">
        <v>82</v>
      </c>
      <c r="B3" t="s">
        <v>83</v>
      </c>
      <c r="C3" t="s">
        <v>83</v>
      </c>
      <c r="D3" t="s">
        <v>84</v>
      </c>
      <c r="E3" t="s">
        <v>84</v>
      </c>
      <c r="F3" t="s">
        <v>85</v>
      </c>
      <c r="G3" t="s">
        <v>85</v>
      </c>
      <c r="H3" t="s">
        <v>85</v>
      </c>
      <c r="I3" t="s">
        <v>85</v>
      </c>
      <c r="J3" t="s">
        <v>85</v>
      </c>
      <c r="K3" t="s">
        <v>84</v>
      </c>
      <c r="L3" t="s">
        <v>84</v>
      </c>
      <c r="M3" t="s">
        <v>84</v>
      </c>
      <c r="N3" t="s">
        <v>84</v>
      </c>
      <c r="O3" t="s">
        <v>84</v>
      </c>
      <c r="P3" t="s">
        <v>85</v>
      </c>
      <c r="Q3" t="s">
        <v>85</v>
      </c>
      <c r="R3" t="s">
        <v>85</v>
      </c>
      <c r="S3" t="s">
        <v>85</v>
      </c>
      <c r="T3" t="s">
        <v>85</v>
      </c>
      <c r="U3" t="s">
        <v>83</v>
      </c>
      <c r="V3" t="s">
        <v>83</v>
      </c>
      <c r="W3" t="s">
        <v>83</v>
      </c>
      <c r="X3" t="s">
        <v>83</v>
      </c>
      <c r="Y3" t="s">
        <v>83</v>
      </c>
      <c r="Z3" t="s">
        <v>85</v>
      </c>
      <c r="AA3" t="s">
        <v>85</v>
      </c>
      <c r="AB3" t="s">
        <v>85</v>
      </c>
      <c r="AC3" t="s">
        <v>85</v>
      </c>
      <c r="AD3" t="s">
        <v>85</v>
      </c>
      <c r="AE3" t="s">
        <v>83</v>
      </c>
      <c r="AF3" t="s">
        <v>83</v>
      </c>
      <c r="AG3" t="s">
        <v>83</v>
      </c>
      <c r="AH3" t="s">
        <v>83</v>
      </c>
      <c r="AI3" t="s">
        <v>83</v>
      </c>
      <c r="AJ3" t="s">
        <v>83</v>
      </c>
      <c r="AK3" t="s">
        <v>83</v>
      </c>
      <c r="AL3" t="s">
        <v>83</v>
      </c>
      <c r="AM3" t="s">
        <v>83</v>
      </c>
      <c r="AN3" t="s">
        <v>83</v>
      </c>
      <c r="AO3" t="s">
        <v>85</v>
      </c>
      <c r="AP3" t="s">
        <v>85</v>
      </c>
      <c r="AQ3" t="s">
        <v>85</v>
      </c>
      <c r="AR3" t="s">
        <v>85</v>
      </c>
      <c r="AS3" t="s">
        <v>85</v>
      </c>
      <c r="AT3" t="s">
        <v>84</v>
      </c>
      <c r="AU3" t="s">
        <v>84</v>
      </c>
      <c r="AV3" t="s">
        <v>84</v>
      </c>
      <c r="AW3" t="s">
        <v>84</v>
      </c>
      <c r="AX3" t="s">
        <v>84</v>
      </c>
      <c r="AY3" t="s">
        <v>84</v>
      </c>
      <c r="AZ3" t="s">
        <v>84</v>
      </c>
      <c r="BA3" t="s">
        <v>84</v>
      </c>
      <c r="BB3" t="s">
        <v>84</v>
      </c>
      <c r="BC3" t="s">
        <v>84</v>
      </c>
      <c r="BD3" t="s">
        <v>84</v>
      </c>
      <c r="BE3" t="s">
        <v>84</v>
      </c>
      <c r="BF3" t="s">
        <v>84</v>
      </c>
      <c r="BG3" t="s">
        <v>84</v>
      </c>
      <c r="BH3" t="s">
        <v>84</v>
      </c>
      <c r="BI3" t="s">
        <v>84</v>
      </c>
      <c r="BJ3" t="s">
        <v>84</v>
      </c>
      <c r="BK3" t="s">
        <v>84</v>
      </c>
      <c r="BL3" t="s">
        <v>84</v>
      </c>
      <c r="BM3" t="s">
        <v>84</v>
      </c>
      <c r="BN3" t="s">
        <v>85</v>
      </c>
      <c r="BO3" t="s">
        <v>85</v>
      </c>
      <c r="BP3" t="s">
        <v>85</v>
      </c>
      <c r="BQ3" t="s">
        <v>85</v>
      </c>
      <c r="BR3" t="s">
        <v>85</v>
      </c>
      <c r="BS3" t="s">
        <v>85</v>
      </c>
      <c r="BT3" t="s">
        <v>85</v>
      </c>
      <c r="BU3" t="s">
        <v>85</v>
      </c>
      <c r="BV3" t="s">
        <v>85</v>
      </c>
      <c r="BW3" t="s">
        <v>85</v>
      </c>
      <c r="BX3" t="s">
        <v>85</v>
      </c>
      <c r="BY3" t="s">
        <v>85</v>
      </c>
      <c r="BZ3" t="s">
        <v>85</v>
      </c>
      <c r="CA3" t="s">
        <v>85</v>
      </c>
      <c r="CB3" t="s">
        <v>85</v>
      </c>
      <c r="CC3" t="s">
        <v>85</v>
      </c>
      <c r="CD3" t="s">
        <v>85</v>
      </c>
      <c r="CE3" t="s">
        <v>85</v>
      </c>
      <c r="CF3" t="s">
        <v>85</v>
      </c>
      <c r="CG3" t="s">
        <v>85</v>
      </c>
      <c r="CH3" t="s">
        <v>85</v>
      </c>
      <c r="CI3" t="s">
        <v>85</v>
      </c>
      <c r="CJ3" t="s">
        <v>84</v>
      </c>
      <c r="CK3" t="s">
        <v>84</v>
      </c>
      <c r="CL3" t="s">
        <v>84</v>
      </c>
      <c r="CM3" t="s">
        <v>84</v>
      </c>
      <c r="CN3" t="s">
        <v>84</v>
      </c>
      <c r="CO3" t="s">
        <v>83</v>
      </c>
      <c r="CP3" t="s">
        <v>83</v>
      </c>
      <c r="CQ3" t="s">
        <v>83</v>
      </c>
      <c r="CR3" t="s">
        <v>83</v>
      </c>
      <c r="CS3" t="s">
        <v>83</v>
      </c>
      <c r="CT3" t="s">
        <v>83</v>
      </c>
      <c r="CU3" t="s">
        <v>83</v>
      </c>
      <c r="CV3" t="s">
        <v>83</v>
      </c>
      <c r="CW3" t="s">
        <v>83</v>
      </c>
      <c r="CX3" t="s">
        <v>83</v>
      </c>
      <c r="CY3" t="s">
        <v>83</v>
      </c>
      <c r="CZ3" t="s">
        <v>83</v>
      </c>
      <c r="DA3" t="s">
        <v>83</v>
      </c>
      <c r="DB3" t="s">
        <v>83</v>
      </c>
      <c r="DC3" t="s">
        <v>83</v>
      </c>
      <c r="DD3" t="s">
        <v>84</v>
      </c>
      <c r="DE3" t="s">
        <v>84</v>
      </c>
      <c r="DF3" t="s">
        <v>84</v>
      </c>
      <c r="DG3" t="s">
        <v>84</v>
      </c>
      <c r="DH3" t="s">
        <v>84</v>
      </c>
      <c r="DI3" t="s">
        <v>83</v>
      </c>
      <c r="DJ3" t="s">
        <v>83</v>
      </c>
      <c r="DK3" t="s">
        <v>83</v>
      </c>
      <c r="DL3" t="s">
        <v>83</v>
      </c>
      <c r="DM3" t="s">
        <v>83</v>
      </c>
      <c r="DN3" t="s">
        <v>85</v>
      </c>
      <c r="DO3" t="s">
        <v>85</v>
      </c>
      <c r="DP3" t="s">
        <v>85</v>
      </c>
      <c r="DQ3" t="s">
        <v>85</v>
      </c>
      <c r="DR3" t="s">
        <v>85</v>
      </c>
      <c r="DS3" t="s">
        <v>85</v>
      </c>
      <c r="DT3" t="s">
        <v>85</v>
      </c>
      <c r="DU3" t="s">
        <v>85</v>
      </c>
      <c r="DV3" t="s">
        <v>85</v>
      </c>
      <c r="DW3" t="s">
        <v>85</v>
      </c>
      <c r="DX3" t="s">
        <v>85</v>
      </c>
      <c r="DY3" t="s">
        <v>85</v>
      </c>
      <c r="DZ3" t="s">
        <v>85</v>
      </c>
      <c r="EA3" t="s">
        <v>85</v>
      </c>
      <c r="EB3" t="s">
        <v>85</v>
      </c>
      <c r="EC3" t="s">
        <v>83</v>
      </c>
      <c r="ED3" t="s">
        <v>83</v>
      </c>
      <c r="EE3" t="s">
        <v>83</v>
      </c>
      <c r="EF3" t="s">
        <v>83</v>
      </c>
      <c r="EG3" t="s">
        <v>83</v>
      </c>
      <c r="EH3" t="s">
        <v>83</v>
      </c>
      <c r="EI3" t="s">
        <v>83</v>
      </c>
      <c r="EJ3" t="s">
        <v>83</v>
      </c>
      <c r="EK3" t="s">
        <v>83</v>
      </c>
      <c r="EL3" t="s">
        <v>83</v>
      </c>
      <c r="EM3" t="s">
        <v>83</v>
      </c>
      <c r="EN3" t="s">
        <v>83</v>
      </c>
      <c r="EO3" t="s">
        <v>83</v>
      </c>
      <c r="EP3" t="s">
        <v>83</v>
      </c>
      <c r="EQ3" t="s">
        <v>83</v>
      </c>
      <c r="ER3" t="s">
        <v>83</v>
      </c>
      <c r="ES3" t="s">
        <v>83</v>
      </c>
      <c r="ET3" t="s">
        <v>83</v>
      </c>
      <c r="EU3" t="s">
        <v>83</v>
      </c>
      <c r="EV3" t="s">
        <v>83</v>
      </c>
      <c r="EW3" t="s">
        <v>85</v>
      </c>
      <c r="EX3" t="s">
        <v>85</v>
      </c>
      <c r="EY3" t="s">
        <v>85</v>
      </c>
      <c r="EZ3" t="s">
        <v>85</v>
      </c>
      <c r="FA3" t="s">
        <v>85</v>
      </c>
      <c r="FB3" t="s">
        <v>84</v>
      </c>
      <c r="FC3" t="s">
        <v>84</v>
      </c>
      <c r="FD3" t="s">
        <v>84</v>
      </c>
      <c r="FE3" t="s">
        <v>84</v>
      </c>
      <c r="FF3" t="s">
        <v>84</v>
      </c>
      <c r="FG3" t="s">
        <v>84</v>
      </c>
      <c r="FH3" t="s">
        <v>84</v>
      </c>
      <c r="FI3" t="s">
        <v>84</v>
      </c>
      <c r="FJ3" t="s">
        <v>84</v>
      </c>
      <c r="FK3" t="s">
        <v>84</v>
      </c>
      <c r="FL3" t="s">
        <v>84</v>
      </c>
      <c r="FM3" t="s">
        <v>84</v>
      </c>
      <c r="FN3" t="s">
        <v>84</v>
      </c>
      <c r="FO3" t="s">
        <v>84</v>
      </c>
      <c r="FP3" t="s">
        <v>84</v>
      </c>
      <c r="FQ3" t="s">
        <v>84</v>
      </c>
      <c r="FR3" t="s">
        <v>84</v>
      </c>
      <c r="FS3" t="s">
        <v>84</v>
      </c>
      <c r="FT3" t="s">
        <v>84</v>
      </c>
      <c r="FU3" t="s">
        <v>84</v>
      </c>
    </row>
    <row r="4" spans="1:177" s="2" customFormat="1">
      <c r="A4" s="2" t="s">
        <v>86</v>
      </c>
      <c r="B4" s="2" t="s">
        <v>87</v>
      </c>
      <c r="C4" s="2" t="s">
        <v>87</v>
      </c>
      <c r="D4" s="2" t="s">
        <v>88</v>
      </c>
      <c r="E4" s="2" t="s">
        <v>88</v>
      </c>
      <c r="F4" s="2" t="s">
        <v>89</v>
      </c>
      <c r="G4" s="2" t="s">
        <v>89</v>
      </c>
      <c r="H4" s="2" t="s">
        <v>89</v>
      </c>
      <c r="I4" s="2" t="s">
        <v>89</v>
      </c>
      <c r="J4" s="2" t="s">
        <v>89</v>
      </c>
      <c r="K4" s="2" t="s">
        <v>90</v>
      </c>
      <c r="L4" s="2" t="s">
        <v>90</v>
      </c>
      <c r="M4" s="2" t="s">
        <v>90</v>
      </c>
      <c r="N4" s="2" t="s">
        <v>90</v>
      </c>
      <c r="O4" s="2" t="s">
        <v>90</v>
      </c>
      <c r="P4" s="2" t="s">
        <v>91</v>
      </c>
      <c r="Q4" s="2" t="s">
        <v>91</v>
      </c>
      <c r="R4" s="2" t="s">
        <v>91</v>
      </c>
      <c r="S4" s="2" t="s">
        <v>91</v>
      </c>
      <c r="T4" s="2" t="s">
        <v>91</v>
      </c>
      <c r="U4" s="2" t="s">
        <v>92</v>
      </c>
      <c r="V4" s="2" t="s">
        <v>92</v>
      </c>
      <c r="W4" s="2" t="s">
        <v>92</v>
      </c>
      <c r="X4" s="2" t="s">
        <v>92</v>
      </c>
      <c r="Y4" s="2" t="s">
        <v>92</v>
      </c>
      <c r="Z4" s="2" t="s">
        <v>93</v>
      </c>
      <c r="AA4" s="2" t="s">
        <v>93</v>
      </c>
      <c r="AB4" s="2" t="s">
        <v>93</v>
      </c>
      <c r="AC4" s="2" t="s">
        <v>93</v>
      </c>
      <c r="AD4" s="2" t="s">
        <v>93</v>
      </c>
      <c r="AE4" s="2" t="s">
        <v>94</v>
      </c>
      <c r="AF4" s="2" t="s">
        <v>94</v>
      </c>
      <c r="AG4" s="2" t="s">
        <v>94</v>
      </c>
      <c r="AH4" s="2" t="s">
        <v>94</v>
      </c>
      <c r="AI4" s="2" t="s">
        <v>94</v>
      </c>
      <c r="AJ4" s="2" t="s">
        <v>95</v>
      </c>
      <c r="AK4" s="2" t="s">
        <v>95</v>
      </c>
      <c r="AL4" s="2" t="s">
        <v>95</v>
      </c>
      <c r="AM4" s="2" t="s">
        <v>95</v>
      </c>
      <c r="AN4" s="2" t="s">
        <v>95</v>
      </c>
      <c r="AO4" s="2" t="s">
        <v>96</v>
      </c>
      <c r="AP4" s="2" t="s">
        <v>96</v>
      </c>
      <c r="AQ4" s="2" t="s">
        <v>96</v>
      </c>
      <c r="AR4" s="2" t="s">
        <v>96</v>
      </c>
      <c r="AS4" s="2" t="s">
        <v>96</v>
      </c>
      <c r="AT4" s="2" t="s">
        <v>97</v>
      </c>
      <c r="AU4" s="2" t="s">
        <v>97</v>
      </c>
      <c r="AV4" s="2" t="s">
        <v>97</v>
      </c>
      <c r="AW4" s="2" t="s">
        <v>97</v>
      </c>
      <c r="AX4" s="2" t="s">
        <v>97</v>
      </c>
      <c r="AY4" s="2" t="s">
        <v>98</v>
      </c>
      <c r="AZ4" s="2" t="s">
        <v>98</v>
      </c>
      <c r="BA4" s="2" t="s">
        <v>98</v>
      </c>
      <c r="BB4" s="2" t="s">
        <v>98</v>
      </c>
      <c r="BC4" s="2" t="s">
        <v>98</v>
      </c>
      <c r="BD4" s="2" t="s">
        <v>98</v>
      </c>
      <c r="BE4" s="2" t="s">
        <v>98</v>
      </c>
      <c r="BF4" s="2" t="s">
        <v>98</v>
      </c>
      <c r="BG4" s="2" t="s">
        <v>98</v>
      </c>
      <c r="BH4" s="2" t="s">
        <v>98</v>
      </c>
      <c r="BI4" s="2" t="s">
        <v>90</v>
      </c>
      <c r="BJ4" s="2" t="s">
        <v>90</v>
      </c>
      <c r="BK4" s="2" t="s">
        <v>90</v>
      </c>
      <c r="BL4" s="2" t="s">
        <v>90</v>
      </c>
      <c r="BM4" s="2" t="s">
        <v>90</v>
      </c>
      <c r="BN4" s="2" t="s">
        <v>89</v>
      </c>
      <c r="BO4" s="2" t="s">
        <v>89</v>
      </c>
      <c r="BP4" s="2" t="s">
        <v>89</v>
      </c>
      <c r="BQ4" s="2" t="s">
        <v>89</v>
      </c>
      <c r="BR4" s="2" t="s">
        <v>89</v>
      </c>
      <c r="BS4" s="2" t="s">
        <v>96</v>
      </c>
      <c r="BT4" s="2" t="s">
        <v>96</v>
      </c>
      <c r="BU4" s="2" t="s">
        <v>96</v>
      </c>
      <c r="BV4" s="2" t="s">
        <v>96</v>
      </c>
      <c r="BW4" s="2" t="s">
        <v>96</v>
      </c>
      <c r="BX4" s="2" t="s">
        <v>96</v>
      </c>
      <c r="BY4" s="2" t="s">
        <v>91</v>
      </c>
      <c r="BZ4" s="2" t="s">
        <v>91</v>
      </c>
      <c r="CA4" s="2" t="s">
        <v>91</v>
      </c>
      <c r="CB4" s="2" t="s">
        <v>91</v>
      </c>
      <c r="CC4" s="2" t="s">
        <v>91</v>
      </c>
      <c r="CD4" s="2" t="s">
        <v>91</v>
      </c>
      <c r="CE4" s="2" t="s">
        <v>93</v>
      </c>
      <c r="CF4" s="2" t="s">
        <v>93</v>
      </c>
      <c r="CG4" s="2" t="s">
        <v>93</v>
      </c>
      <c r="CH4" s="2" t="s">
        <v>93</v>
      </c>
      <c r="CI4" s="2" t="s">
        <v>93</v>
      </c>
      <c r="CJ4" s="2" t="s">
        <v>88</v>
      </c>
      <c r="CK4" s="2" t="s">
        <v>88</v>
      </c>
      <c r="CL4" s="2" t="s">
        <v>88</v>
      </c>
      <c r="CM4" s="2" t="s">
        <v>88</v>
      </c>
      <c r="CN4" s="2" t="s">
        <v>88</v>
      </c>
      <c r="CO4" s="2" t="s">
        <v>92</v>
      </c>
      <c r="CP4" s="2" t="s">
        <v>92</v>
      </c>
      <c r="CQ4" s="2" t="s">
        <v>92</v>
      </c>
      <c r="CR4" s="2" t="s">
        <v>92</v>
      </c>
      <c r="CS4" s="2" t="s">
        <v>92</v>
      </c>
      <c r="CT4" s="2" t="s">
        <v>94</v>
      </c>
      <c r="CU4" s="2" t="s">
        <v>94</v>
      </c>
      <c r="CV4" s="2" t="s">
        <v>94</v>
      </c>
      <c r="CW4" s="2" t="s">
        <v>94</v>
      </c>
      <c r="CX4" s="2" t="s">
        <v>95</v>
      </c>
      <c r="CY4" s="2" t="s">
        <v>95</v>
      </c>
      <c r="CZ4" s="2" t="s">
        <v>95</v>
      </c>
      <c r="DA4" s="2" t="s">
        <v>95</v>
      </c>
      <c r="DB4" s="2" t="s">
        <v>95</v>
      </c>
      <c r="DC4" s="2" t="s">
        <v>94</v>
      </c>
      <c r="DD4" s="2" t="s">
        <v>97</v>
      </c>
      <c r="DE4" s="2" t="s">
        <v>97</v>
      </c>
      <c r="DF4" s="2" t="s">
        <v>97</v>
      </c>
      <c r="DG4" s="2" t="s">
        <v>97</v>
      </c>
      <c r="DH4" s="2" t="s">
        <v>97</v>
      </c>
      <c r="DI4" s="2" t="s">
        <v>87</v>
      </c>
      <c r="DJ4" s="2" t="s">
        <v>87</v>
      </c>
      <c r="DK4" s="2" t="s">
        <v>87</v>
      </c>
      <c r="DL4" s="2" t="s">
        <v>87</v>
      </c>
      <c r="DM4" s="2" t="s">
        <v>87</v>
      </c>
      <c r="DN4" s="3" t="s">
        <v>89</v>
      </c>
      <c r="DO4" s="3" t="s">
        <v>89</v>
      </c>
      <c r="DP4" s="3" t="s">
        <v>89</v>
      </c>
      <c r="DQ4" s="3" t="s">
        <v>89</v>
      </c>
      <c r="DR4" s="3" t="s">
        <v>89</v>
      </c>
      <c r="DS4" s="3" t="s">
        <v>96</v>
      </c>
      <c r="DT4" s="3" t="s">
        <v>96</v>
      </c>
      <c r="DU4" s="3" t="s">
        <v>96</v>
      </c>
      <c r="DV4" s="3" t="s">
        <v>96</v>
      </c>
      <c r="DW4" s="3" t="s">
        <v>96</v>
      </c>
      <c r="DX4" s="3" t="s">
        <v>91</v>
      </c>
      <c r="DY4" s="3" t="s">
        <v>91</v>
      </c>
      <c r="DZ4" s="3" t="s">
        <v>91</v>
      </c>
      <c r="EA4" s="3" t="s">
        <v>91</v>
      </c>
      <c r="EB4" s="3" t="s">
        <v>91</v>
      </c>
      <c r="EC4" s="3" t="s">
        <v>94</v>
      </c>
      <c r="ED4" s="3" t="s">
        <v>94</v>
      </c>
      <c r="EE4" s="3" t="s">
        <v>94</v>
      </c>
      <c r="EF4" s="3" t="s">
        <v>94</v>
      </c>
      <c r="EG4" s="3" t="s">
        <v>95</v>
      </c>
      <c r="EH4" s="3" t="s">
        <v>95</v>
      </c>
      <c r="EI4" s="3" t="s">
        <v>95</v>
      </c>
      <c r="EJ4" s="3" t="s">
        <v>95</v>
      </c>
      <c r="EK4" s="3" t="s">
        <v>95</v>
      </c>
      <c r="EL4" s="3" t="s">
        <v>94</v>
      </c>
      <c r="EM4" s="3" t="s">
        <v>226</v>
      </c>
      <c r="EN4" s="3" t="s">
        <v>226</v>
      </c>
      <c r="EO4" s="3" t="s">
        <v>226</v>
      </c>
      <c r="EP4" s="3" t="s">
        <v>226</v>
      </c>
      <c r="EQ4" s="3" t="s">
        <v>226</v>
      </c>
      <c r="ER4" s="3" t="s">
        <v>92</v>
      </c>
      <c r="ES4" s="3" t="s">
        <v>92</v>
      </c>
      <c r="ET4" s="3" t="s">
        <v>92</v>
      </c>
      <c r="EU4" s="3" t="s">
        <v>92</v>
      </c>
      <c r="EV4" s="3" t="s">
        <v>92</v>
      </c>
      <c r="EW4" s="3" t="s">
        <v>93</v>
      </c>
      <c r="EX4" s="3" t="s">
        <v>93</v>
      </c>
      <c r="EY4" s="3" t="s">
        <v>93</v>
      </c>
      <c r="EZ4" s="3" t="s">
        <v>93</v>
      </c>
      <c r="FA4" s="3" t="s">
        <v>93</v>
      </c>
      <c r="FB4" s="3" t="s">
        <v>98</v>
      </c>
      <c r="FC4" s="3" t="s">
        <v>98</v>
      </c>
      <c r="FD4" s="3" t="s">
        <v>97</v>
      </c>
      <c r="FE4" s="3" t="s">
        <v>97</v>
      </c>
      <c r="FF4" s="3" t="s">
        <v>97</v>
      </c>
      <c r="FG4" s="3" t="s">
        <v>97</v>
      </c>
      <c r="FH4" s="3" t="s">
        <v>97</v>
      </c>
      <c r="FI4" s="3" t="s">
        <v>88</v>
      </c>
      <c r="FJ4" s="3" t="s">
        <v>88</v>
      </c>
      <c r="FK4" s="3" t="s">
        <v>88</v>
      </c>
      <c r="FL4" s="3" t="s">
        <v>88</v>
      </c>
      <c r="FM4" s="3" t="s">
        <v>88</v>
      </c>
      <c r="FN4" s="3" t="s">
        <v>98</v>
      </c>
      <c r="FO4" s="3" t="s">
        <v>98</v>
      </c>
      <c r="FP4" s="3" t="s">
        <v>98</v>
      </c>
      <c r="FQ4" s="3" t="s">
        <v>90</v>
      </c>
      <c r="FR4" s="3" t="s">
        <v>90</v>
      </c>
      <c r="FS4" s="3" t="s">
        <v>90</v>
      </c>
      <c r="FT4" s="3" t="s">
        <v>90</v>
      </c>
      <c r="FU4" s="3" t="s">
        <v>90</v>
      </c>
    </row>
    <row r="5" spans="1:177" s="2" customFormat="1">
      <c r="A5" s="2" t="s">
        <v>227</v>
      </c>
      <c r="B5" s="2" t="s">
        <v>99</v>
      </c>
      <c r="C5" s="2" t="s">
        <v>100</v>
      </c>
      <c r="D5" s="2" t="s">
        <v>101</v>
      </c>
      <c r="E5" s="2" t="s">
        <v>102</v>
      </c>
      <c r="F5" s="2" t="s">
        <v>103</v>
      </c>
      <c r="G5" s="2" t="s">
        <v>104</v>
      </c>
      <c r="H5" s="2" t="s">
        <v>105</v>
      </c>
      <c r="I5" s="2" t="s">
        <v>106</v>
      </c>
      <c r="J5" s="2" t="s">
        <v>107</v>
      </c>
      <c r="K5" s="2" t="s">
        <v>108</v>
      </c>
      <c r="L5" s="2" t="s">
        <v>109</v>
      </c>
      <c r="M5" s="2" t="s">
        <v>110</v>
      </c>
      <c r="N5" s="2" t="s">
        <v>111</v>
      </c>
      <c r="O5" s="2" t="s">
        <v>112</v>
      </c>
      <c r="P5" s="2" t="s">
        <v>113</v>
      </c>
      <c r="Q5" s="2" t="s">
        <v>114</v>
      </c>
      <c r="R5" s="2" t="s">
        <v>115</v>
      </c>
      <c r="S5" s="2" t="s">
        <v>116</v>
      </c>
      <c r="T5" s="2" t="s">
        <v>117</v>
      </c>
      <c r="U5" s="2" t="s">
        <v>118</v>
      </c>
      <c r="V5" s="2" t="s">
        <v>119</v>
      </c>
      <c r="W5" s="2" t="s">
        <v>120</v>
      </c>
      <c r="X5" s="2" t="s">
        <v>121</v>
      </c>
      <c r="Y5" s="2" t="s">
        <v>122</v>
      </c>
      <c r="Z5" s="2" t="s">
        <v>129</v>
      </c>
      <c r="AA5" s="2" t="s">
        <v>130</v>
      </c>
      <c r="AB5" s="2" t="s">
        <v>131</v>
      </c>
      <c r="AC5" s="2" t="s">
        <v>132</v>
      </c>
      <c r="AD5" s="2" t="s">
        <v>133</v>
      </c>
      <c r="AE5" s="2" t="s">
        <v>134</v>
      </c>
      <c r="AF5" s="2" t="s">
        <v>135</v>
      </c>
      <c r="AG5" s="2" t="s">
        <v>136</v>
      </c>
      <c r="AH5" s="2" t="s">
        <v>137</v>
      </c>
      <c r="AI5" s="2" t="s">
        <v>138</v>
      </c>
      <c r="AJ5" s="2" t="s">
        <v>139</v>
      </c>
      <c r="AK5" s="2" t="s">
        <v>140</v>
      </c>
      <c r="AL5" s="2" t="s">
        <v>141</v>
      </c>
      <c r="AM5" s="2" t="s">
        <v>142</v>
      </c>
      <c r="AN5" s="2" t="s">
        <v>143</v>
      </c>
      <c r="AO5" s="2" t="s">
        <v>144</v>
      </c>
      <c r="AP5" s="2" t="s">
        <v>145</v>
      </c>
      <c r="AQ5" s="2" t="s">
        <v>146</v>
      </c>
      <c r="AR5" s="2" t="s">
        <v>147</v>
      </c>
      <c r="AS5" s="2" t="s">
        <v>148</v>
      </c>
      <c r="AT5" s="2" t="s">
        <v>149</v>
      </c>
      <c r="AU5" s="2" t="s">
        <v>150</v>
      </c>
      <c r="AV5" s="2" t="s">
        <v>151</v>
      </c>
      <c r="AW5" s="2" t="s">
        <v>152</v>
      </c>
      <c r="AX5" s="2" t="s">
        <v>153</v>
      </c>
      <c r="AY5" s="2" t="s">
        <v>154</v>
      </c>
      <c r="AZ5" s="2" t="s">
        <v>155</v>
      </c>
      <c r="BA5" s="2" t="s">
        <v>156</v>
      </c>
      <c r="BB5" s="2" t="s">
        <v>157</v>
      </c>
      <c r="BC5" s="2" t="s">
        <v>158</v>
      </c>
      <c r="BD5" s="2" t="s">
        <v>159</v>
      </c>
      <c r="BE5" s="2" t="s">
        <v>160</v>
      </c>
      <c r="BF5" s="2" t="s">
        <v>161</v>
      </c>
      <c r="BG5" s="2" t="s">
        <v>162</v>
      </c>
      <c r="BH5" s="2" t="s">
        <v>163</v>
      </c>
      <c r="BI5" s="2" t="s">
        <v>164</v>
      </c>
      <c r="BJ5" s="2" t="s">
        <v>165</v>
      </c>
      <c r="BK5" s="2" t="s">
        <v>166</v>
      </c>
      <c r="BL5" s="2" t="s">
        <v>167</v>
      </c>
      <c r="BM5" s="2" t="s">
        <v>168</v>
      </c>
      <c r="BN5" s="2" t="s">
        <v>169</v>
      </c>
      <c r="BO5" s="2" t="s">
        <v>170</v>
      </c>
      <c r="BP5" s="2" t="s">
        <v>171</v>
      </c>
      <c r="BQ5" s="2" t="s">
        <v>172</v>
      </c>
      <c r="BR5" s="2" t="s">
        <v>173</v>
      </c>
      <c r="BS5" s="2" t="s">
        <v>174</v>
      </c>
      <c r="BT5" s="2" t="s">
        <v>175</v>
      </c>
      <c r="BU5" s="2" t="s">
        <v>176</v>
      </c>
      <c r="BV5" s="2" t="s">
        <v>177</v>
      </c>
      <c r="BW5" s="2" t="s">
        <v>178</v>
      </c>
      <c r="BX5" s="2" t="s">
        <v>179</v>
      </c>
      <c r="BY5" s="2" t="s">
        <v>180</v>
      </c>
      <c r="BZ5" s="2" t="s">
        <v>181</v>
      </c>
      <c r="CA5" s="2" t="s">
        <v>182</v>
      </c>
      <c r="CB5" s="2" t="s">
        <v>183</v>
      </c>
      <c r="CC5" s="2" t="s">
        <v>184</v>
      </c>
      <c r="CD5" s="2" t="s">
        <v>185</v>
      </c>
      <c r="CE5" s="2" t="s">
        <v>186</v>
      </c>
      <c r="CF5" s="2" t="s">
        <v>187</v>
      </c>
      <c r="CG5" s="2" t="s">
        <v>188</v>
      </c>
      <c r="CH5" s="2" t="s">
        <v>189</v>
      </c>
      <c r="CI5" s="2" t="s">
        <v>190</v>
      </c>
      <c r="CJ5" s="2" t="s">
        <v>191</v>
      </c>
      <c r="CK5" s="2" t="s">
        <v>192</v>
      </c>
      <c r="CL5" s="2" t="s">
        <v>193</v>
      </c>
      <c r="CM5" s="2" t="s">
        <v>194</v>
      </c>
      <c r="CN5" s="2" t="s">
        <v>195</v>
      </c>
      <c r="CO5" s="2" t="s">
        <v>196</v>
      </c>
      <c r="CP5" s="2" t="s">
        <v>197</v>
      </c>
      <c r="CQ5" s="2" t="s">
        <v>198</v>
      </c>
      <c r="CR5" s="2" t="s">
        <v>199</v>
      </c>
      <c r="CS5" s="2" t="s">
        <v>200</v>
      </c>
      <c r="CT5" s="2" t="s">
        <v>201</v>
      </c>
      <c r="CU5" s="2" t="s">
        <v>202</v>
      </c>
      <c r="CV5" s="2" t="s">
        <v>203</v>
      </c>
      <c r="CW5" s="2" t="s">
        <v>204</v>
      </c>
      <c r="CX5" s="2" t="s">
        <v>205</v>
      </c>
      <c r="CY5" s="2" t="s">
        <v>206</v>
      </c>
      <c r="CZ5" s="2" t="s">
        <v>207</v>
      </c>
      <c r="DA5" s="2" t="s">
        <v>208</v>
      </c>
      <c r="DB5" s="2" t="s">
        <v>209</v>
      </c>
      <c r="DC5" s="2" t="s">
        <v>210</v>
      </c>
      <c r="DD5" s="2" t="s">
        <v>211</v>
      </c>
      <c r="DE5" s="2" t="s">
        <v>212</v>
      </c>
      <c r="DF5" s="2" t="s">
        <v>213</v>
      </c>
      <c r="DG5" s="2" t="s">
        <v>214</v>
      </c>
      <c r="DH5" s="2" t="s">
        <v>215</v>
      </c>
      <c r="DI5" s="2" t="s">
        <v>216</v>
      </c>
      <c r="DJ5" s="2" t="s">
        <v>217</v>
      </c>
      <c r="DK5" s="2" t="s">
        <v>218</v>
      </c>
      <c r="DL5" s="2" t="s">
        <v>219</v>
      </c>
      <c r="DM5" s="2" t="s">
        <v>220</v>
      </c>
      <c r="DN5" s="2" t="s">
        <v>23</v>
      </c>
      <c r="DO5" s="2" t="s">
        <v>9</v>
      </c>
      <c r="DP5" s="2" t="s">
        <v>24</v>
      </c>
      <c r="DQ5" s="2" t="s">
        <v>25</v>
      </c>
      <c r="DR5" s="2" t="s">
        <v>49</v>
      </c>
      <c r="DS5" s="2" t="s">
        <v>32</v>
      </c>
      <c r="DT5" s="2" t="s">
        <v>16</v>
      </c>
      <c r="DU5" s="2" t="s">
        <v>17</v>
      </c>
      <c r="DV5" s="2" t="s">
        <v>18</v>
      </c>
      <c r="DW5" s="2" t="s">
        <v>19</v>
      </c>
      <c r="DX5" s="2" t="s">
        <v>10</v>
      </c>
      <c r="DY5" s="2" t="s">
        <v>56</v>
      </c>
      <c r="DZ5" s="2" t="s">
        <v>52</v>
      </c>
      <c r="EA5" s="2" t="s">
        <v>51</v>
      </c>
      <c r="EB5" s="2" t="s">
        <v>57</v>
      </c>
      <c r="EC5" s="2" t="s">
        <v>27</v>
      </c>
      <c r="ED5" s="2" t="s">
        <v>12</v>
      </c>
      <c r="EE5" s="2" t="s">
        <v>240</v>
      </c>
      <c r="EF5" s="2" t="s">
        <v>28</v>
      </c>
      <c r="EG5" s="2" t="s">
        <v>48</v>
      </c>
      <c r="EH5" s="2" t="s">
        <v>11</v>
      </c>
      <c r="EI5" s="2" t="s">
        <v>5</v>
      </c>
      <c r="EJ5" s="2" t="s">
        <v>26</v>
      </c>
      <c r="EK5" s="2" t="s">
        <v>13</v>
      </c>
      <c r="EL5" s="2" t="s">
        <v>29</v>
      </c>
      <c r="EM5" s="2" t="s">
        <v>50</v>
      </c>
      <c r="EN5" s="2" t="s">
        <v>39</v>
      </c>
      <c r="EO5" s="2" t="s">
        <v>35</v>
      </c>
      <c r="EP5" s="2" t="s">
        <v>45</v>
      </c>
      <c r="EQ5" s="2" t="s">
        <v>46</v>
      </c>
      <c r="ER5" s="2" t="s">
        <v>241</v>
      </c>
      <c r="ES5" s="2" t="s">
        <v>14</v>
      </c>
      <c r="ET5" s="2" t="s">
        <v>31</v>
      </c>
      <c r="EU5" s="2" t="s">
        <v>30</v>
      </c>
      <c r="EV5" s="2" t="s">
        <v>242</v>
      </c>
      <c r="EW5" s="2" t="s">
        <v>20</v>
      </c>
      <c r="EX5" s="2" t="s">
        <v>33</v>
      </c>
      <c r="EY5" s="2" t="s">
        <v>34</v>
      </c>
      <c r="EZ5" s="2" t="s">
        <v>21</v>
      </c>
      <c r="FA5" s="2" t="s">
        <v>22</v>
      </c>
      <c r="FB5" s="2" t="s">
        <v>42</v>
      </c>
      <c r="FC5" s="2" t="s">
        <v>15</v>
      </c>
      <c r="FD5" s="2" t="s">
        <v>37</v>
      </c>
      <c r="FE5" s="2" t="s">
        <v>6</v>
      </c>
      <c r="FF5" s="2" t="s">
        <v>7</v>
      </c>
      <c r="FG5" s="2" t="s">
        <v>38</v>
      </c>
      <c r="FH5" s="2" t="s">
        <v>8</v>
      </c>
      <c r="FI5" s="2" t="s">
        <v>3</v>
      </c>
      <c r="FJ5" s="2" t="s">
        <v>43</v>
      </c>
      <c r="FK5" s="2" t="s">
        <v>0</v>
      </c>
      <c r="FL5" s="2" t="s">
        <v>4</v>
      </c>
      <c r="FM5" s="2" t="s">
        <v>44</v>
      </c>
      <c r="FN5" s="2" t="s">
        <v>47</v>
      </c>
      <c r="FO5" s="2" t="s">
        <v>1</v>
      </c>
      <c r="FP5" s="2" t="s">
        <v>2</v>
      </c>
      <c r="FQ5" s="2" t="s">
        <v>243</v>
      </c>
      <c r="FR5" s="2" t="s">
        <v>40</v>
      </c>
      <c r="FS5" s="2" t="s">
        <v>244</v>
      </c>
      <c r="FT5" s="2" t="s">
        <v>41</v>
      </c>
      <c r="FU5" s="2" t="s">
        <v>36</v>
      </c>
    </row>
    <row r="6" spans="1:177" s="2" customFormat="1">
      <c r="A6" s="2" t="s">
        <v>239</v>
      </c>
      <c r="B6" s="2">
        <v>13.8924</v>
      </c>
      <c r="C6" s="2">
        <v>59.473999999999997</v>
      </c>
      <c r="D6" s="2">
        <v>1.0442</v>
      </c>
      <c r="E6" s="2">
        <v>1.4528000000000001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2</v>
      </c>
      <c r="M6" s="2">
        <v>4</v>
      </c>
      <c r="N6" s="2">
        <v>7</v>
      </c>
      <c r="O6" s="2">
        <v>3</v>
      </c>
      <c r="P6" s="2">
        <v>0</v>
      </c>
      <c r="Q6" s="2">
        <v>1</v>
      </c>
      <c r="R6" s="2">
        <v>0</v>
      </c>
      <c r="S6" s="2">
        <v>0</v>
      </c>
      <c r="T6" s="2">
        <v>2</v>
      </c>
      <c r="U6" s="2">
        <v>8</v>
      </c>
      <c r="V6" s="2">
        <v>8</v>
      </c>
      <c r="W6" s="2">
        <v>8</v>
      </c>
      <c r="X6" s="2">
        <v>7</v>
      </c>
      <c r="Y6" s="2">
        <v>2</v>
      </c>
      <c r="Z6" s="2">
        <v>26</v>
      </c>
      <c r="AA6" s="2">
        <v>23</v>
      </c>
      <c r="AB6" s="2">
        <v>13</v>
      </c>
      <c r="AC6" s="2">
        <v>18</v>
      </c>
      <c r="AD6" s="2">
        <v>13</v>
      </c>
      <c r="AE6" s="2">
        <v>7</v>
      </c>
      <c r="AF6" s="2">
        <v>4</v>
      </c>
      <c r="AG6" s="2">
        <v>1</v>
      </c>
      <c r="AH6" s="2">
        <v>1</v>
      </c>
      <c r="AI6" s="2">
        <v>2</v>
      </c>
      <c r="AJ6" s="2">
        <v>23</v>
      </c>
      <c r="AK6" s="2">
        <v>7</v>
      </c>
      <c r="AL6" s="2">
        <v>20</v>
      </c>
      <c r="AM6" s="2">
        <v>11</v>
      </c>
      <c r="AN6" s="2">
        <v>6</v>
      </c>
      <c r="AO6" s="2">
        <v>2</v>
      </c>
      <c r="AP6" s="2">
        <v>2</v>
      </c>
      <c r="AQ6" s="2">
        <v>0</v>
      </c>
      <c r="AR6" s="2">
        <v>1</v>
      </c>
      <c r="AS6" s="2">
        <v>3</v>
      </c>
      <c r="AT6" s="2">
        <v>3</v>
      </c>
      <c r="AU6" s="2">
        <v>7</v>
      </c>
      <c r="AV6" s="2">
        <v>4</v>
      </c>
      <c r="AW6" s="2">
        <v>9</v>
      </c>
      <c r="AX6" s="2">
        <v>1</v>
      </c>
      <c r="AY6" s="2">
        <v>8</v>
      </c>
      <c r="AZ6" s="2">
        <v>7</v>
      </c>
      <c r="BA6" s="2">
        <v>1</v>
      </c>
      <c r="BB6" s="2">
        <v>3</v>
      </c>
      <c r="BC6" s="2">
        <v>5</v>
      </c>
      <c r="BD6" s="2">
        <v>36</v>
      </c>
      <c r="BE6" s="2">
        <v>19</v>
      </c>
      <c r="BF6" s="2">
        <v>10</v>
      </c>
      <c r="BG6" s="2">
        <v>16</v>
      </c>
      <c r="BH6" s="2">
        <v>18</v>
      </c>
      <c r="BI6" s="2">
        <v>4</v>
      </c>
      <c r="BJ6" s="2">
        <v>0</v>
      </c>
      <c r="BK6" s="2">
        <v>5</v>
      </c>
      <c r="BL6" s="2">
        <v>6</v>
      </c>
      <c r="BM6" s="2">
        <v>7</v>
      </c>
      <c r="BN6" s="2">
        <v>1</v>
      </c>
      <c r="BO6" s="2">
        <v>3</v>
      </c>
      <c r="BP6" s="2">
        <v>1</v>
      </c>
      <c r="BQ6" s="2">
        <v>1</v>
      </c>
      <c r="BR6" s="2">
        <v>3</v>
      </c>
      <c r="BS6" s="2">
        <v>2</v>
      </c>
      <c r="BT6" s="2">
        <v>0</v>
      </c>
      <c r="BU6" s="2">
        <v>2</v>
      </c>
      <c r="BV6" s="2">
        <v>3</v>
      </c>
      <c r="BW6" s="2">
        <v>2</v>
      </c>
      <c r="BX6" s="2">
        <v>3</v>
      </c>
      <c r="BY6" s="2">
        <v>2</v>
      </c>
      <c r="BZ6" s="2">
        <v>0</v>
      </c>
      <c r="CA6" s="2">
        <v>0</v>
      </c>
      <c r="CB6" s="2">
        <v>1</v>
      </c>
      <c r="CC6" s="2">
        <v>2</v>
      </c>
      <c r="CD6" s="2">
        <v>0</v>
      </c>
      <c r="CE6" s="2">
        <v>20</v>
      </c>
      <c r="CF6" s="2">
        <v>56</v>
      </c>
      <c r="CG6" s="2">
        <v>50</v>
      </c>
      <c r="CH6" s="2">
        <v>12</v>
      </c>
      <c r="CI6" s="2">
        <v>16</v>
      </c>
      <c r="CJ6" s="2">
        <v>5</v>
      </c>
      <c r="CK6" s="2">
        <v>9</v>
      </c>
      <c r="CL6" s="2">
        <v>4</v>
      </c>
      <c r="CM6" s="2">
        <v>8</v>
      </c>
      <c r="CN6" s="2">
        <v>8</v>
      </c>
      <c r="CO6" s="2">
        <v>15</v>
      </c>
      <c r="CP6" s="2">
        <v>10</v>
      </c>
      <c r="CQ6" s="2">
        <v>21</v>
      </c>
      <c r="CR6" s="2">
        <v>19</v>
      </c>
      <c r="CS6" s="2">
        <v>33</v>
      </c>
      <c r="CT6" s="2">
        <v>5</v>
      </c>
      <c r="CU6" s="2">
        <v>8</v>
      </c>
      <c r="CV6" s="2">
        <v>22</v>
      </c>
      <c r="CW6" s="2">
        <v>4</v>
      </c>
      <c r="CX6" s="2">
        <v>17</v>
      </c>
      <c r="CY6" s="2">
        <v>10</v>
      </c>
      <c r="CZ6" s="2">
        <v>14</v>
      </c>
      <c r="DA6" s="2">
        <v>14</v>
      </c>
      <c r="DB6" s="2">
        <v>15</v>
      </c>
      <c r="DC6" s="2">
        <v>35</v>
      </c>
      <c r="DD6" s="2">
        <v>8</v>
      </c>
      <c r="DE6" s="2">
        <v>7</v>
      </c>
      <c r="DF6" s="2">
        <v>1</v>
      </c>
      <c r="DG6" s="2">
        <v>6</v>
      </c>
      <c r="DH6" s="2">
        <v>1</v>
      </c>
      <c r="DI6" s="2">
        <v>68</v>
      </c>
      <c r="DJ6" s="2">
        <v>4</v>
      </c>
      <c r="DK6" s="2">
        <v>62</v>
      </c>
      <c r="DL6" s="2">
        <v>61</v>
      </c>
      <c r="DM6" s="2">
        <v>75</v>
      </c>
      <c r="DN6" s="2">
        <v>1</v>
      </c>
      <c r="DO6" s="2">
        <v>2</v>
      </c>
      <c r="DP6" s="2">
        <v>1</v>
      </c>
      <c r="DQ6" s="2">
        <v>1</v>
      </c>
      <c r="DR6" s="2">
        <v>1</v>
      </c>
      <c r="DS6" s="2">
        <v>3</v>
      </c>
      <c r="DT6" s="2">
        <v>3</v>
      </c>
      <c r="DU6" s="2">
        <v>2</v>
      </c>
      <c r="DV6" s="2">
        <v>1</v>
      </c>
      <c r="DW6" s="2">
        <v>6</v>
      </c>
      <c r="DX6" s="2">
        <v>1</v>
      </c>
      <c r="DY6" s="2">
        <v>0</v>
      </c>
      <c r="DZ6" s="2">
        <v>8</v>
      </c>
      <c r="EA6" s="2">
        <v>4</v>
      </c>
      <c r="EB6" s="2">
        <v>0</v>
      </c>
      <c r="EC6" s="2">
        <v>18</v>
      </c>
      <c r="ED6" s="2">
        <v>12</v>
      </c>
      <c r="EE6" s="2">
        <v>4</v>
      </c>
      <c r="EF6" s="2">
        <v>10</v>
      </c>
      <c r="EG6" s="2">
        <v>12</v>
      </c>
      <c r="EH6" s="2">
        <v>4</v>
      </c>
      <c r="EI6" s="2">
        <v>5</v>
      </c>
      <c r="EJ6" s="2">
        <v>15</v>
      </c>
      <c r="EK6" s="2">
        <v>7</v>
      </c>
      <c r="EL6" s="2">
        <v>10</v>
      </c>
      <c r="EM6" s="2">
        <v>22</v>
      </c>
      <c r="EN6" s="2">
        <v>58</v>
      </c>
      <c r="EO6" s="2">
        <v>16</v>
      </c>
      <c r="EP6" s="2">
        <v>37</v>
      </c>
      <c r="EQ6" s="2">
        <v>5</v>
      </c>
      <c r="ER6" s="2">
        <v>8</v>
      </c>
      <c r="ES6" s="2">
        <v>23</v>
      </c>
      <c r="ET6" s="2">
        <v>21</v>
      </c>
      <c r="EU6" s="2">
        <v>12</v>
      </c>
      <c r="EV6" s="2">
        <v>18</v>
      </c>
      <c r="EW6" s="2">
        <v>23</v>
      </c>
      <c r="EX6" s="2">
        <v>10</v>
      </c>
      <c r="EY6" s="2">
        <v>17</v>
      </c>
      <c r="EZ6" s="2">
        <v>14</v>
      </c>
      <c r="FA6" s="2">
        <v>14</v>
      </c>
      <c r="FB6" s="2">
        <v>4</v>
      </c>
      <c r="FC6" s="2">
        <v>7</v>
      </c>
      <c r="FD6" s="2">
        <v>4</v>
      </c>
      <c r="FE6" s="2">
        <v>4</v>
      </c>
      <c r="FF6" s="2">
        <v>9</v>
      </c>
      <c r="FG6" s="2">
        <v>7</v>
      </c>
      <c r="FH6" s="2">
        <v>9</v>
      </c>
      <c r="FI6" s="2">
        <v>2</v>
      </c>
      <c r="FJ6" s="2">
        <v>8</v>
      </c>
      <c r="FK6" s="2">
        <v>10</v>
      </c>
      <c r="FL6" s="2">
        <v>7</v>
      </c>
      <c r="FM6" s="2">
        <v>6</v>
      </c>
      <c r="FN6" s="2">
        <v>7</v>
      </c>
      <c r="FO6" s="2">
        <v>9</v>
      </c>
      <c r="FP6" s="2">
        <v>9</v>
      </c>
      <c r="FQ6" s="2">
        <v>2</v>
      </c>
      <c r="FR6" s="2">
        <v>2</v>
      </c>
      <c r="FS6" s="2">
        <v>6</v>
      </c>
      <c r="FT6" s="2">
        <v>3</v>
      </c>
      <c r="FU6" s="2">
        <v>2</v>
      </c>
    </row>
    <row r="7" spans="1:177" s="2" customFormat="1">
      <c r="A7" s="2" t="s">
        <v>53</v>
      </c>
      <c r="B7" s="2">
        <v>1.2258</v>
      </c>
      <c r="C7" s="2">
        <v>2.4062000000000001</v>
      </c>
      <c r="D7" s="2">
        <v>0</v>
      </c>
      <c r="E7" s="2">
        <v>4.5400000000000003E-2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1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1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1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2</v>
      </c>
      <c r="DJ7" s="2">
        <v>1</v>
      </c>
      <c r="DK7" s="2">
        <v>0</v>
      </c>
      <c r="DL7" s="2">
        <v>0</v>
      </c>
      <c r="DM7" s="2">
        <v>1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1</v>
      </c>
      <c r="EB7" s="2">
        <v>0</v>
      </c>
      <c r="EC7" s="2">
        <v>1</v>
      </c>
      <c r="ED7" s="2">
        <v>0</v>
      </c>
      <c r="EE7" s="2">
        <v>2</v>
      </c>
      <c r="EF7" s="2">
        <v>0</v>
      </c>
      <c r="EG7" s="2">
        <v>1</v>
      </c>
      <c r="EH7" s="2">
        <v>2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3</v>
      </c>
      <c r="ER7" s="2">
        <v>1</v>
      </c>
      <c r="ES7" s="2">
        <v>0</v>
      </c>
      <c r="ET7" s="2">
        <v>0</v>
      </c>
      <c r="EU7" s="2">
        <v>1</v>
      </c>
      <c r="EV7" s="2">
        <v>0</v>
      </c>
      <c r="EW7" s="2">
        <v>0</v>
      </c>
      <c r="EX7" s="2">
        <v>1</v>
      </c>
      <c r="EY7" s="2">
        <v>0</v>
      </c>
      <c r="EZ7" s="2">
        <v>0</v>
      </c>
      <c r="FA7" s="2">
        <v>0</v>
      </c>
      <c r="FB7" s="2">
        <v>1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1</v>
      </c>
      <c r="FI7" s="2">
        <v>0</v>
      </c>
      <c r="FJ7" s="2">
        <v>1</v>
      </c>
      <c r="FK7" s="2">
        <v>1</v>
      </c>
      <c r="FL7" s="2">
        <v>0</v>
      </c>
      <c r="FM7" s="2">
        <v>0</v>
      </c>
      <c r="FN7" s="2">
        <v>0</v>
      </c>
      <c r="FO7" s="2">
        <v>0</v>
      </c>
      <c r="FP7" s="2">
        <v>1</v>
      </c>
      <c r="FQ7" s="2">
        <v>0</v>
      </c>
      <c r="FR7" s="2">
        <v>0</v>
      </c>
      <c r="FS7" s="2">
        <v>17</v>
      </c>
      <c r="FT7" s="2">
        <v>0</v>
      </c>
      <c r="FU7" s="2">
        <v>0</v>
      </c>
    </row>
    <row r="8" spans="1:177" s="2" customFormat="1">
      <c r="A8" s="2" t="s">
        <v>54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3</v>
      </c>
      <c r="M8" s="2">
        <v>1</v>
      </c>
      <c r="N8" s="2">
        <v>0</v>
      </c>
      <c r="O8" s="2">
        <v>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2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1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1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3</v>
      </c>
      <c r="BT8" s="2">
        <v>0</v>
      </c>
      <c r="BU8" s="2">
        <v>0</v>
      </c>
      <c r="BV8" s="2">
        <v>0</v>
      </c>
      <c r="BW8" s="2">
        <v>0</v>
      </c>
      <c r="BX8" s="2">
        <v>1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1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1</v>
      </c>
      <c r="DE8" s="2">
        <v>0</v>
      </c>
      <c r="DF8" s="2">
        <v>0</v>
      </c>
      <c r="DG8" s="2">
        <v>1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3</v>
      </c>
      <c r="FH8" s="2">
        <v>1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1</v>
      </c>
      <c r="FO8" s="2">
        <v>0</v>
      </c>
      <c r="FP8" s="2">
        <v>2</v>
      </c>
      <c r="FQ8" s="2">
        <v>1</v>
      </c>
      <c r="FR8" s="2">
        <v>0</v>
      </c>
      <c r="FS8" s="2">
        <v>0</v>
      </c>
      <c r="FT8" s="2">
        <v>0</v>
      </c>
      <c r="FU8" s="2">
        <v>0</v>
      </c>
    </row>
    <row r="9" spans="1:177" s="2" customFormat="1">
      <c r="A9" s="2" t="s">
        <v>55</v>
      </c>
      <c r="B9" s="2">
        <v>0.27239999999999998</v>
      </c>
      <c r="C9" s="2">
        <v>4.5400000000000003E-2</v>
      </c>
      <c r="D9" s="2">
        <v>1.5436000000000001</v>
      </c>
      <c r="E9" s="2">
        <v>0.31780000000000003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10</v>
      </c>
      <c r="L9" s="2">
        <v>12</v>
      </c>
      <c r="M9" s="2">
        <v>3</v>
      </c>
      <c r="N9" s="2">
        <v>4</v>
      </c>
      <c r="O9" s="2">
        <v>5</v>
      </c>
      <c r="P9" s="2">
        <v>2</v>
      </c>
      <c r="Q9" s="2">
        <v>0</v>
      </c>
      <c r="R9" s="2">
        <v>0</v>
      </c>
      <c r="S9" s="2">
        <v>0</v>
      </c>
      <c r="T9" s="2">
        <v>1</v>
      </c>
      <c r="U9" s="2">
        <v>2</v>
      </c>
      <c r="V9" s="2">
        <v>1</v>
      </c>
      <c r="W9" s="2">
        <v>0</v>
      </c>
      <c r="X9" s="2">
        <v>1</v>
      </c>
      <c r="Y9" s="2">
        <v>1</v>
      </c>
      <c r="Z9" s="2">
        <v>2</v>
      </c>
      <c r="AA9" s="2">
        <v>2</v>
      </c>
      <c r="AB9" s="2">
        <v>0</v>
      </c>
      <c r="AC9" s="2">
        <v>0</v>
      </c>
      <c r="AD9" s="2">
        <v>0</v>
      </c>
      <c r="AE9" s="2">
        <v>4</v>
      </c>
      <c r="AF9" s="2">
        <v>3</v>
      </c>
      <c r="AG9" s="2">
        <v>1</v>
      </c>
      <c r="AH9" s="2">
        <v>2</v>
      </c>
      <c r="AI9" s="2">
        <v>3</v>
      </c>
      <c r="AJ9" s="2">
        <v>3</v>
      </c>
      <c r="AK9" s="2">
        <v>3</v>
      </c>
      <c r="AL9" s="2">
        <v>2</v>
      </c>
      <c r="AM9" s="2">
        <v>3</v>
      </c>
      <c r="AN9" s="2">
        <v>1</v>
      </c>
      <c r="AO9" s="2">
        <v>2</v>
      </c>
      <c r="AP9" s="2">
        <v>0</v>
      </c>
      <c r="AQ9" s="2">
        <v>2</v>
      </c>
      <c r="AR9" s="2">
        <v>0</v>
      </c>
      <c r="AS9" s="2">
        <v>2</v>
      </c>
      <c r="AT9" s="2">
        <v>5</v>
      </c>
      <c r="AU9" s="2">
        <v>3</v>
      </c>
      <c r="AV9" s="2">
        <v>6</v>
      </c>
      <c r="AW9" s="2">
        <v>4</v>
      </c>
      <c r="AX9" s="2">
        <v>2</v>
      </c>
      <c r="AY9" s="2">
        <v>3</v>
      </c>
      <c r="AZ9" s="2">
        <v>5</v>
      </c>
      <c r="BA9" s="2">
        <v>1</v>
      </c>
      <c r="BB9" s="2">
        <v>4</v>
      </c>
      <c r="BC9" s="2">
        <v>2</v>
      </c>
      <c r="BD9" s="2">
        <v>7</v>
      </c>
      <c r="BE9" s="2">
        <v>7</v>
      </c>
      <c r="BF9" s="2">
        <v>11</v>
      </c>
      <c r="BG9" s="2">
        <v>5</v>
      </c>
      <c r="BH9" s="2">
        <v>10</v>
      </c>
      <c r="BI9" s="2">
        <v>5</v>
      </c>
      <c r="BJ9" s="2">
        <v>3</v>
      </c>
      <c r="BK9" s="2">
        <v>14</v>
      </c>
      <c r="BL9" s="2">
        <v>10</v>
      </c>
      <c r="BM9" s="2">
        <v>9</v>
      </c>
      <c r="BN9" s="2">
        <v>3</v>
      </c>
      <c r="BO9" s="2">
        <v>0</v>
      </c>
      <c r="BP9" s="2">
        <v>1</v>
      </c>
      <c r="BQ9" s="2">
        <v>0</v>
      </c>
      <c r="BR9" s="2">
        <v>1</v>
      </c>
      <c r="BS9" s="2">
        <v>2</v>
      </c>
      <c r="BT9" s="2">
        <v>3</v>
      </c>
      <c r="BU9" s="2">
        <v>9</v>
      </c>
      <c r="BV9" s="2">
        <v>1</v>
      </c>
      <c r="BW9" s="2">
        <v>5</v>
      </c>
      <c r="BX9" s="2">
        <v>0</v>
      </c>
      <c r="BY9" s="2">
        <v>3</v>
      </c>
      <c r="BZ9" s="2">
        <v>2</v>
      </c>
      <c r="CA9" s="2">
        <v>3</v>
      </c>
      <c r="CB9" s="2">
        <v>0</v>
      </c>
      <c r="CC9" s="2">
        <v>0</v>
      </c>
      <c r="CD9" s="2">
        <v>2</v>
      </c>
      <c r="CE9" s="2">
        <v>1</v>
      </c>
      <c r="CF9" s="2">
        <v>2</v>
      </c>
      <c r="CG9" s="2">
        <v>0</v>
      </c>
      <c r="CH9" s="2">
        <v>0</v>
      </c>
      <c r="CI9" s="2">
        <v>0</v>
      </c>
      <c r="CJ9" s="2">
        <v>6</v>
      </c>
      <c r="CK9" s="2">
        <v>11</v>
      </c>
      <c r="CL9" s="2">
        <v>2</v>
      </c>
      <c r="CM9" s="2">
        <v>5</v>
      </c>
      <c r="CN9" s="2">
        <v>8</v>
      </c>
      <c r="CO9" s="2">
        <v>1</v>
      </c>
      <c r="CP9" s="2">
        <v>1</v>
      </c>
      <c r="CQ9" s="2">
        <v>2</v>
      </c>
      <c r="CR9" s="2">
        <v>2</v>
      </c>
      <c r="CS9" s="2">
        <v>5</v>
      </c>
      <c r="CT9" s="2">
        <v>5</v>
      </c>
      <c r="CU9" s="2">
        <v>6</v>
      </c>
      <c r="CV9" s="2">
        <v>6</v>
      </c>
      <c r="CW9" s="2">
        <v>4</v>
      </c>
      <c r="CX9" s="2">
        <v>1</v>
      </c>
      <c r="CY9" s="2">
        <v>2</v>
      </c>
      <c r="CZ9" s="2">
        <v>3</v>
      </c>
      <c r="DA9" s="2">
        <v>1</v>
      </c>
      <c r="DB9" s="2">
        <v>2</v>
      </c>
      <c r="DC9" s="2">
        <v>6</v>
      </c>
      <c r="DD9" s="2">
        <v>5</v>
      </c>
      <c r="DE9" s="2">
        <v>3</v>
      </c>
      <c r="DF9" s="2">
        <v>1</v>
      </c>
      <c r="DG9" s="2">
        <v>0</v>
      </c>
      <c r="DH9" s="2">
        <v>3</v>
      </c>
      <c r="DI9" s="2">
        <v>1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2</v>
      </c>
      <c r="DR9" s="2">
        <v>0</v>
      </c>
      <c r="DS9" s="2">
        <v>2</v>
      </c>
      <c r="DT9" s="2">
        <v>1</v>
      </c>
      <c r="DU9" s="2">
        <v>0</v>
      </c>
      <c r="DV9" s="2">
        <v>0</v>
      </c>
      <c r="DW9" s="2">
        <v>3</v>
      </c>
      <c r="DX9" s="2">
        <v>0</v>
      </c>
      <c r="DY9" s="2">
        <v>1</v>
      </c>
      <c r="DZ9" s="2">
        <v>1</v>
      </c>
      <c r="EA9" s="2">
        <v>4</v>
      </c>
      <c r="EB9" s="2">
        <v>1</v>
      </c>
      <c r="EC9" s="2">
        <v>5</v>
      </c>
      <c r="ED9" s="2">
        <v>4</v>
      </c>
      <c r="EE9" s="2">
        <v>0</v>
      </c>
      <c r="EF9" s="2">
        <v>7</v>
      </c>
      <c r="EG9" s="2">
        <v>12</v>
      </c>
      <c r="EH9" s="2">
        <v>0</v>
      </c>
      <c r="EI9" s="2">
        <v>2</v>
      </c>
      <c r="EJ9" s="2">
        <v>2</v>
      </c>
      <c r="EK9" s="2">
        <v>4</v>
      </c>
      <c r="EL9" s="2">
        <v>5</v>
      </c>
      <c r="EM9" s="2">
        <v>0</v>
      </c>
      <c r="EN9" s="2">
        <v>0</v>
      </c>
      <c r="EO9" s="2">
        <v>0</v>
      </c>
      <c r="EP9" s="2">
        <v>1</v>
      </c>
      <c r="EQ9" s="2">
        <v>0</v>
      </c>
      <c r="ER9" s="2">
        <v>2</v>
      </c>
      <c r="ES9" s="2">
        <v>0</v>
      </c>
      <c r="ET9" s="2">
        <v>1</v>
      </c>
      <c r="EU9" s="2">
        <v>6</v>
      </c>
      <c r="EV9" s="2">
        <v>0</v>
      </c>
      <c r="EW9" s="2">
        <v>0</v>
      </c>
      <c r="EX9" s="2">
        <v>2</v>
      </c>
      <c r="EY9" s="2">
        <v>1</v>
      </c>
      <c r="EZ9" s="2">
        <v>0</v>
      </c>
      <c r="FA9" s="2">
        <v>0</v>
      </c>
      <c r="FB9" s="2">
        <v>12</v>
      </c>
      <c r="FC9" s="2">
        <v>13</v>
      </c>
      <c r="FD9" s="2">
        <v>15</v>
      </c>
      <c r="FE9" s="2">
        <v>15</v>
      </c>
      <c r="FF9" s="2">
        <v>11</v>
      </c>
      <c r="FG9" s="2">
        <v>21</v>
      </c>
      <c r="FH9" s="2">
        <v>10</v>
      </c>
      <c r="FI9" s="2">
        <v>12</v>
      </c>
      <c r="FJ9" s="2">
        <v>12</v>
      </c>
      <c r="FK9" s="2">
        <v>10</v>
      </c>
      <c r="FL9" s="2">
        <v>4</v>
      </c>
      <c r="FM9" s="2">
        <v>12</v>
      </c>
      <c r="FN9" s="2">
        <v>8</v>
      </c>
      <c r="FO9" s="2">
        <v>20</v>
      </c>
      <c r="FP9" s="2">
        <v>11</v>
      </c>
      <c r="FQ9" s="2">
        <v>18</v>
      </c>
      <c r="FR9" s="2">
        <v>16</v>
      </c>
      <c r="FS9" s="2">
        <v>12</v>
      </c>
      <c r="FT9" s="2">
        <v>28</v>
      </c>
      <c r="FU9" s="2">
        <v>18</v>
      </c>
    </row>
    <row r="10" spans="1:177" s="2" customFormat="1">
      <c r="A10" s="2" t="s">
        <v>58</v>
      </c>
      <c r="B10" s="2">
        <v>0.40860000000000002</v>
      </c>
      <c r="C10" s="2">
        <v>0.31780000000000003</v>
      </c>
      <c r="D10" s="2">
        <v>0.45400000000000001</v>
      </c>
      <c r="E10" s="2">
        <v>0.18160000000000001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2</v>
      </c>
      <c r="L10" s="2">
        <v>2</v>
      </c>
      <c r="M10" s="2">
        <v>1</v>
      </c>
      <c r="N10" s="2">
        <v>2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1</v>
      </c>
      <c r="U10" s="2">
        <v>0</v>
      </c>
      <c r="V10" s="2">
        <v>0</v>
      </c>
      <c r="W10" s="2">
        <v>0</v>
      </c>
      <c r="X10" s="2">
        <v>0</v>
      </c>
      <c r="Y10" s="2">
        <v>1</v>
      </c>
      <c r="Z10" s="2">
        <v>2</v>
      </c>
      <c r="AA10" s="2">
        <v>1</v>
      </c>
      <c r="AB10" s="2">
        <v>2</v>
      </c>
      <c r="AC10" s="2">
        <v>4</v>
      </c>
      <c r="AD10" s="2">
        <v>2</v>
      </c>
      <c r="AE10" s="2">
        <v>0</v>
      </c>
      <c r="AF10" s="2">
        <v>0</v>
      </c>
      <c r="AG10" s="2">
        <v>1</v>
      </c>
      <c r="AH10" s="2">
        <v>1</v>
      </c>
      <c r="AI10" s="2">
        <v>0</v>
      </c>
      <c r="AJ10" s="2">
        <v>0</v>
      </c>
      <c r="AK10" s="2">
        <v>0</v>
      </c>
      <c r="AL10" s="2">
        <v>0</v>
      </c>
      <c r="AM10" s="2">
        <v>4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1</v>
      </c>
      <c r="AU10" s="2">
        <v>0</v>
      </c>
      <c r="AV10" s="2">
        <v>2</v>
      </c>
      <c r="AW10" s="2">
        <v>1</v>
      </c>
      <c r="AX10" s="2">
        <v>1</v>
      </c>
      <c r="AY10" s="2">
        <v>3</v>
      </c>
      <c r="AZ10" s="2">
        <v>9</v>
      </c>
      <c r="BA10" s="2">
        <v>2</v>
      </c>
      <c r="BB10" s="2">
        <v>0</v>
      </c>
      <c r="BC10" s="2">
        <v>2</v>
      </c>
      <c r="BD10" s="2">
        <v>4</v>
      </c>
      <c r="BE10" s="2">
        <v>5</v>
      </c>
      <c r="BF10" s="2">
        <v>7</v>
      </c>
      <c r="BG10" s="2">
        <v>1</v>
      </c>
      <c r="BH10" s="2">
        <v>0</v>
      </c>
      <c r="BI10" s="2">
        <v>0</v>
      </c>
      <c r="BJ10" s="2">
        <v>0</v>
      </c>
      <c r="BK10" s="2">
        <v>1</v>
      </c>
      <c r="BL10" s="2">
        <v>2</v>
      </c>
      <c r="BM10" s="2">
        <v>6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1</v>
      </c>
      <c r="BT10" s="2">
        <v>0</v>
      </c>
      <c r="BU10" s="2">
        <v>1</v>
      </c>
      <c r="BV10" s="2">
        <v>2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1</v>
      </c>
      <c r="CD10" s="2">
        <v>0</v>
      </c>
      <c r="CE10" s="2">
        <v>0</v>
      </c>
      <c r="CF10" s="2">
        <v>1</v>
      </c>
      <c r="CG10" s="2">
        <v>1</v>
      </c>
      <c r="CH10" s="2">
        <v>1</v>
      </c>
      <c r="CI10" s="2">
        <v>1</v>
      </c>
      <c r="CJ10" s="2">
        <v>5</v>
      </c>
      <c r="CK10" s="2">
        <v>3</v>
      </c>
      <c r="CL10" s="2">
        <v>3</v>
      </c>
      <c r="CM10" s="2">
        <v>3</v>
      </c>
      <c r="CN10" s="2">
        <v>1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1</v>
      </c>
      <c r="CV10" s="2">
        <v>3</v>
      </c>
      <c r="CW10" s="2">
        <v>0</v>
      </c>
      <c r="CX10" s="2">
        <v>2</v>
      </c>
      <c r="CY10" s="2">
        <v>3</v>
      </c>
      <c r="CZ10" s="2">
        <v>2</v>
      </c>
      <c r="DA10" s="2">
        <v>0</v>
      </c>
      <c r="DB10" s="2">
        <v>2</v>
      </c>
      <c r="DC10" s="2">
        <v>0</v>
      </c>
      <c r="DD10" s="2">
        <v>2</v>
      </c>
      <c r="DE10" s="2">
        <v>7</v>
      </c>
      <c r="DF10" s="2">
        <v>5</v>
      </c>
      <c r="DG10" s="2">
        <v>1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1</v>
      </c>
      <c r="DO10" s="2">
        <v>0</v>
      </c>
      <c r="DP10" s="2">
        <v>0</v>
      </c>
      <c r="DQ10" s="2">
        <v>1</v>
      </c>
      <c r="DR10" s="2">
        <v>0</v>
      </c>
      <c r="DS10" s="2">
        <v>0</v>
      </c>
      <c r="DT10" s="2">
        <v>0</v>
      </c>
      <c r="DU10" s="2">
        <v>1</v>
      </c>
      <c r="DV10" s="2">
        <v>1</v>
      </c>
      <c r="DW10" s="2">
        <v>0</v>
      </c>
      <c r="DX10" s="2">
        <v>0</v>
      </c>
      <c r="DY10" s="2">
        <v>0</v>
      </c>
      <c r="DZ10" s="2">
        <v>0</v>
      </c>
      <c r="EA10" s="2">
        <v>1</v>
      </c>
      <c r="EB10" s="2">
        <v>0</v>
      </c>
      <c r="EC10" s="2">
        <v>0</v>
      </c>
      <c r="ED10" s="2">
        <v>2</v>
      </c>
      <c r="EE10" s="2">
        <v>0</v>
      </c>
      <c r="EF10" s="2">
        <v>2</v>
      </c>
      <c r="EG10" s="2">
        <v>2</v>
      </c>
      <c r="EH10" s="2">
        <v>0</v>
      </c>
      <c r="EI10" s="2">
        <v>2</v>
      </c>
      <c r="EJ10" s="2">
        <v>0</v>
      </c>
      <c r="EK10" s="2">
        <v>1</v>
      </c>
      <c r="EL10" s="2">
        <v>0</v>
      </c>
      <c r="EM10" s="2">
        <v>0</v>
      </c>
      <c r="EN10" s="2">
        <v>1</v>
      </c>
      <c r="EO10" s="2">
        <v>0</v>
      </c>
      <c r="EP10" s="2">
        <v>0</v>
      </c>
      <c r="EQ10" s="2">
        <v>0</v>
      </c>
      <c r="ER10" s="2">
        <v>2</v>
      </c>
      <c r="ES10" s="2">
        <v>0</v>
      </c>
      <c r="ET10" s="2">
        <v>0</v>
      </c>
      <c r="EU10" s="2">
        <v>1</v>
      </c>
      <c r="EV10" s="2">
        <v>1</v>
      </c>
      <c r="EW10" s="2">
        <v>1</v>
      </c>
      <c r="EX10" s="2">
        <v>1</v>
      </c>
      <c r="EY10" s="2">
        <v>1</v>
      </c>
      <c r="EZ10" s="2">
        <v>1</v>
      </c>
      <c r="FA10" s="2">
        <v>0</v>
      </c>
      <c r="FB10" s="2">
        <v>2</v>
      </c>
      <c r="FC10" s="2">
        <v>2</v>
      </c>
      <c r="FD10" s="2">
        <v>6</v>
      </c>
      <c r="FE10" s="2">
        <v>4</v>
      </c>
      <c r="FF10" s="2">
        <v>1</v>
      </c>
      <c r="FG10" s="2">
        <v>1</v>
      </c>
      <c r="FH10" s="2">
        <v>1</v>
      </c>
      <c r="FI10" s="2">
        <v>2</v>
      </c>
      <c r="FJ10" s="2">
        <v>5</v>
      </c>
      <c r="FK10" s="2">
        <v>5</v>
      </c>
      <c r="FL10" s="2">
        <v>5</v>
      </c>
      <c r="FM10" s="2">
        <v>1</v>
      </c>
      <c r="FN10" s="2">
        <v>0</v>
      </c>
      <c r="FO10" s="2">
        <v>8</v>
      </c>
      <c r="FP10" s="2">
        <v>6</v>
      </c>
      <c r="FQ10" s="2">
        <v>1</v>
      </c>
      <c r="FR10" s="2">
        <v>1</v>
      </c>
      <c r="FS10" s="2">
        <v>5</v>
      </c>
      <c r="FT10" s="2">
        <v>2</v>
      </c>
      <c r="FU10" s="2">
        <v>0</v>
      </c>
    </row>
    <row r="11" spans="1:177" s="2" customFormat="1">
      <c r="A11" s="2" t="s">
        <v>59</v>
      </c>
      <c r="B11" s="2">
        <v>0.31780000000000003</v>
      </c>
      <c r="C11" s="2">
        <v>0.13619999999999999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1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</row>
    <row r="12" spans="1:177" s="2" customFormat="1">
      <c r="A12" s="2" t="s">
        <v>223</v>
      </c>
      <c r="B12" s="2">
        <v>9.0800000000000006E-2</v>
      </c>
      <c r="C12" s="2">
        <v>0.22700000000000001</v>
      </c>
      <c r="D12" s="2">
        <v>0</v>
      </c>
      <c r="E12" s="2">
        <v>0.13619999999999999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1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1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0</v>
      </c>
      <c r="FR12" s="2">
        <v>0</v>
      </c>
      <c r="FS12" s="2">
        <v>0</v>
      </c>
      <c r="FT12" s="2">
        <v>0</v>
      </c>
      <c r="FU12" s="2">
        <v>0</v>
      </c>
    </row>
    <row r="13" spans="1:177" s="2" customFormat="1">
      <c r="A13" s="2" t="s">
        <v>60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1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0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2</v>
      </c>
      <c r="FF13" s="2">
        <v>0</v>
      </c>
      <c r="FG13" s="2">
        <v>1</v>
      </c>
      <c r="FH13" s="2">
        <v>0</v>
      </c>
      <c r="FI13" s="2">
        <v>1</v>
      </c>
      <c r="FJ13" s="2">
        <v>0</v>
      </c>
      <c r="FK13" s="2">
        <v>1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1</v>
      </c>
    </row>
    <row r="14" spans="1:177" s="2" customFormat="1">
      <c r="A14" s="2" t="s">
        <v>61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1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1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4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0</v>
      </c>
    </row>
    <row r="15" spans="1:177" s="2" customFormat="1">
      <c r="A15" s="2" t="s">
        <v>62</v>
      </c>
      <c r="B15" s="2">
        <v>0.31780000000000003</v>
      </c>
      <c r="C15" s="2">
        <v>0.22700000000000001</v>
      </c>
      <c r="D15" s="2">
        <v>1.2712000000000001</v>
      </c>
      <c r="E15" s="2">
        <v>1.8613999999999999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4</v>
      </c>
      <c r="M15" s="2">
        <v>0</v>
      </c>
      <c r="N15" s="2">
        <v>1</v>
      </c>
      <c r="O15" s="2">
        <v>1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1</v>
      </c>
      <c r="V15" s="2">
        <v>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1</v>
      </c>
      <c r="AG15" s="2">
        <v>0</v>
      </c>
      <c r="AH15" s="2">
        <v>0</v>
      </c>
      <c r="AI15" s="2">
        <v>0</v>
      </c>
      <c r="AJ15" s="2">
        <v>0</v>
      </c>
      <c r="AK15" s="2">
        <v>1</v>
      </c>
      <c r="AL15" s="2">
        <v>0</v>
      </c>
      <c r="AM15" s="2">
        <v>0</v>
      </c>
      <c r="AN15" s="2">
        <v>1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1</v>
      </c>
      <c r="AU15" s="2">
        <v>1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2</v>
      </c>
      <c r="BH15" s="2">
        <v>0</v>
      </c>
      <c r="BI15" s="2">
        <v>2</v>
      </c>
      <c r="BJ15" s="2">
        <v>0</v>
      </c>
      <c r="BK15" s="2">
        <v>0</v>
      </c>
      <c r="BL15" s="2">
        <v>3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1</v>
      </c>
      <c r="BX15" s="2">
        <v>0</v>
      </c>
      <c r="BY15" s="2">
        <v>0</v>
      </c>
      <c r="BZ15" s="2">
        <v>0</v>
      </c>
      <c r="CA15" s="2">
        <v>0</v>
      </c>
      <c r="CB15" s="2">
        <v>1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1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1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3</v>
      </c>
      <c r="DJ15" s="2">
        <v>0</v>
      </c>
      <c r="DK15" s="2">
        <v>0</v>
      </c>
      <c r="DL15" s="2">
        <v>1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</v>
      </c>
      <c r="EC15" s="2">
        <v>0</v>
      </c>
      <c r="ED15" s="2">
        <v>0</v>
      </c>
      <c r="EE15" s="2">
        <v>0</v>
      </c>
      <c r="EF15" s="2">
        <v>0</v>
      </c>
      <c r="EG15" s="2">
        <v>2</v>
      </c>
      <c r="EH15" s="2">
        <v>0</v>
      </c>
      <c r="EI15" s="2">
        <v>1</v>
      </c>
      <c r="EJ15" s="2">
        <v>0</v>
      </c>
      <c r="EK15" s="2">
        <v>0</v>
      </c>
      <c r="EL15" s="2">
        <v>2</v>
      </c>
      <c r="EM15" s="2">
        <v>1</v>
      </c>
      <c r="EN15" s="2">
        <v>2</v>
      </c>
      <c r="EO15" s="2">
        <v>0</v>
      </c>
      <c r="EP15" s="2">
        <v>0</v>
      </c>
      <c r="EQ15" s="2">
        <v>1</v>
      </c>
      <c r="ER15" s="2">
        <v>0</v>
      </c>
      <c r="ES15" s="2">
        <v>0</v>
      </c>
      <c r="ET15" s="2">
        <v>1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2</v>
      </c>
      <c r="FC15" s="2">
        <v>2</v>
      </c>
      <c r="FD15" s="2">
        <v>1</v>
      </c>
      <c r="FE15" s="2">
        <v>0</v>
      </c>
      <c r="FF15" s="2">
        <v>3</v>
      </c>
      <c r="FG15" s="2">
        <v>3</v>
      </c>
      <c r="FH15" s="2">
        <v>4</v>
      </c>
      <c r="FI15" s="2">
        <v>0</v>
      </c>
      <c r="FJ15" s="2">
        <v>1</v>
      </c>
      <c r="FK15" s="2">
        <v>1</v>
      </c>
      <c r="FL15" s="2">
        <v>4</v>
      </c>
      <c r="FM15" s="2">
        <v>2</v>
      </c>
      <c r="FN15" s="2">
        <v>5</v>
      </c>
      <c r="FO15" s="2">
        <v>0</v>
      </c>
      <c r="FP15" s="2">
        <v>1</v>
      </c>
      <c r="FQ15" s="2">
        <v>0</v>
      </c>
      <c r="FR15" s="2">
        <v>3</v>
      </c>
      <c r="FS15" s="2">
        <v>1</v>
      </c>
      <c r="FT15" s="2">
        <v>5</v>
      </c>
      <c r="FU15" s="2">
        <v>4</v>
      </c>
    </row>
    <row r="16" spans="1:177" s="2" customFormat="1">
      <c r="A16" s="2" t="s">
        <v>63</v>
      </c>
      <c r="B16" s="2">
        <v>0.27239999999999998</v>
      </c>
      <c r="C16" s="2">
        <v>4.5400000000000003E-2</v>
      </c>
      <c r="D16" s="2">
        <v>4.5400000000000003E-2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2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1</v>
      </c>
      <c r="FG16" s="2">
        <v>0</v>
      </c>
      <c r="FH16" s="2">
        <v>2</v>
      </c>
      <c r="FI16" s="2">
        <v>0</v>
      </c>
      <c r="FJ16" s="2">
        <v>1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0</v>
      </c>
    </row>
    <row r="17" spans="1:177" s="2" customFormat="1">
      <c r="A17" s="2" t="s">
        <v>64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1</v>
      </c>
      <c r="DY17" s="2">
        <v>1</v>
      </c>
      <c r="DZ17" s="2">
        <v>0</v>
      </c>
      <c r="EA17" s="2">
        <v>0</v>
      </c>
      <c r="EB17" s="2">
        <v>1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1</v>
      </c>
      <c r="FF17" s="2">
        <v>0</v>
      </c>
      <c r="FG17" s="2">
        <v>0</v>
      </c>
      <c r="FH17" s="2">
        <v>1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1</v>
      </c>
      <c r="FU17" s="2">
        <v>0</v>
      </c>
    </row>
    <row r="18" spans="1:177" s="2" customFormat="1">
      <c r="A18" s="2" t="s">
        <v>65</v>
      </c>
      <c r="B18" s="2">
        <v>1.135</v>
      </c>
      <c r="C18" s="2">
        <v>2.5878000000000001</v>
      </c>
      <c r="D18" s="2">
        <v>0.45400000000000001</v>
      </c>
      <c r="E18" s="2">
        <v>4.5400000000000003E-2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3</v>
      </c>
      <c r="M18" s="2">
        <v>3</v>
      </c>
      <c r="N18" s="2">
        <v>0</v>
      </c>
      <c r="O18" s="2">
        <v>1</v>
      </c>
      <c r="P18" s="2">
        <v>1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1</v>
      </c>
      <c r="Y18" s="2">
        <v>0</v>
      </c>
      <c r="Z18" s="2">
        <v>0</v>
      </c>
      <c r="AA18" s="2">
        <v>0</v>
      </c>
      <c r="AB18" s="2">
        <v>1</v>
      </c>
      <c r="AC18" s="2">
        <v>0</v>
      </c>
      <c r="AD18" s="2">
        <v>0</v>
      </c>
      <c r="AE18" s="2">
        <v>0</v>
      </c>
      <c r="AF18" s="2">
        <v>0</v>
      </c>
      <c r="AG18" s="2">
        <v>1</v>
      </c>
      <c r="AH18" s="2">
        <v>3</v>
      </c>
      <c r="AI18" s="2">
        <v>1</v>
      </c>
      <c r="AJ18" s="2">
        <v>0</v>
      </c>
      <c r="AK18" s="2">
        <v>1</v>
      </c>
      <c r="AL18" s="2">
        <v>1</v>
      </c>
      <c r="AM18" s="2">
        <v>4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1</v>
      </c>
      <c r="AU18" s="2">
        <v>1</v>
      </c>
      <c r="AV18" s="2">
        <v>2</v>
      </c>
      <c r="AW18" s="2">
        <v>0</v>
      </c>
      <c r="AX18" s="2">
        <v>1</v>
      </c>
      <c r="AY18" s="2">
        <v>3</v>
      </c>
      <c r="AZ18" s="2">
        <v>1</v>
      </c>
      <c r="BA18" s="2">
        <v>1</v>
      </c>
      <c r="BB18" s="2">
        <v>2</v>
      </c>
      <c r="BC18" s="2">
        <v>1</v>
      </c>
      <c r="BD18" s="2">
        <v>7</v>
      </c>
      <c r="BE18" s="2">
        <v>8</v>
      </c>
      <c r="BF18" s="2">
        <v>6</v>
      </c>
      <c r="BG18" s="2">
        <v>10</v>
      </c>
      <c r="BH18" s="2">
        <v>12</v>
      </c>
      <c r="BI18" s="2">
        <v>0</v>
      </c>
      <c r="BJ18" s="2">
        <v>3</v>
      </c>
      <c r="BK18" s="2">
        <v>5</v>
      </c>
      <c r="BL18" s="2">
        <v>2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1</v>
      </c>
      <c r="BZ18" s="2">
        <v>0</v>
      </c>
      <c r="CA18" s="2">
        <v>1</v>
      </c>
      <c r="CB18" s="2">
        <v>0</v>
      </c>
      <c r="CC18" s="2">
        <v>0</v>
      </c>
      <c r="CD18" s="2">
        <v>0</v>
      </c>
      <c r="CE18" s="2">
        <v>0</v>
      </c>
      <c r="CF18" s="2">
        <v>1</v>
      </c>
      <c r="CG18" s="2">
        <v>0</v>
      </c>
      <c r="CH18" s="2">
        <v>2</v>
      </c>
      <c r="CI18" s="2">
        <v>0</v>
      </c>
      <c r="CJ18" s="2">
        <v>9</v>
      </c>
      <c r="CK18" s="2">
        <v>8</v>
      </c>
      <c r="CL18" s="2">
        <v>4</v>
      </c>
      <c r="CM18" s="2">
        <v>4</v>
      </c>
      <c r="CN18" s="2">
        <v>3</v>
      </c>
      <c r="CO18" s="2">
        <v>0</v>
      </c>
      <c r="CP18" s="2">
        <v>0</v>
      </c>
      <c r="CQ18" s="2">
        <v>1</v>
      </c>
      <c r="CR18" s="2">
        <v>1</v>
      </c>
      <c r="CS18" s="2">
        <v>2</v>
      </c>
      <c r="CT18" s="2">
        <v>1</v>
      </c>
      <c r="CU18" s="2">
        <v>0</v>
      </c>
      <c r="CV18" s="2">
        <v>2</v>
      </c>
      <c r="CW18" s="2">
        <v>1</v>
      </c>
      <c r="CX18" s="2">
        <v>3</v>
      </c>
      <c r="CY18" s="2">
        <v>0</v>
      </c>
      <c r="CZ18" s="2">
        <v>2</v>
      </c>
      <c r="DA18" s="2">
        <v>1</v>
      </c>
      <c r="DB18" s="2">
        <v>1</v>
      </c>
      <c r="DC18" s="2">
        <v>1</v>
      </c>
      <c r="DD18" s="2">
        <v>2</v>
      </c>
      <c r="DE18" s="2">
        <v>4</v>
      </c>
      <c r="DF18" s="2">
        <v>1</v>
      </c>
      <c r="DG18" s="2">
        <v>4</v>
      </c>
      <c r="DH18" s="2">
        <v>4</v>
      </c>
      <c r="DI18" s="2">
        <v>0</v>
      </c>
      <c r="DJ18" s="2">
        <v>0</v>
      </c>
      <c r="DK18" s="2">
        <v>2</v>
      </c>
      <c r="DL18" s="2">
        <v>0</v>
      </c>
      <c r="DM18" s="2">
        <v>1</v>
      </c>
      <c r="DN18" s="2">
        <v>0</v>
      </c>
      <c r="DO18" s="2">
        <v>1</v>
      </c>
      <c r="DP18" s="2">
        <v>0</v>
      </c>
      <c r="DQ18" s="2">
        <v>0</v>
      </c>
      <c r="DR18" s="2">
        <v>1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1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2</v>
      </c>
      <c r="EH18" s="2">
        <v>4</v>
      </c>
      <c r="EI18" s="2">
        <v>0</v>
      </c>
      <c r="EJ18" s="2">
        <v>0</v>
      </c>
      <c r="EK18" s="2">
        <v>0</v>
      </c>
      <c r="EL18" s="2">
        <v>2</v>
      </c>
      <c r="EM18" s="2">
        <v>0</v>
      </c>
      <c r="EN18" s="2">
        <v>1</v>
      </c>
      <c r="EO18" s="2">
        <v>4</v>
      </c>
      <c r="EP18" s="2">
        <v>5</v>
      </c>
      <c r="EQ18" s="2">
        <v>1</v>
      </c>
      <c r="ER18" s="2">
        <v>0</v>
      </c>
      <c r="ES18" s="2">
        <v>1</v>
      </c>
      <c r="ET18" s="2">
        <v>1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2</v>
      </c>
      <c r="FC18" s="2">
        <v>0</v>
      </c>
      <c r="FD18" s="2">
        <v>10</v>
      </c>
      <c r="FE18" s="2">
        <v>3</v>
      </c>
      <c r="FF18" s="2">
        <v>3</v>
      </c>
      <c r="FG18" s="2">
        <v>8</v>
      </c>
      <c r="FH18" s="2">
        <v>5</v>
      </c>
      <c r="FI18" s="2">
        <v>7</v>
      </c>
      <c r="FJ18" s="2">
        <v>3</v>
      </c>
      <c r="FK18" s="2">
        <v>7</v>
      </c>
      <c r="FL18" s="2">
        <v>4</v>
      </c>
      <c r="FM18" s="2">
        <v>4</v>
      </c>
      <c r="FN18" s="2">
        <v>6</v>
      </c>
      <c r="FO18" s="2">
        <v>4</v>
      </c>
      <c r="FP18" s="2">
        <v>2</v>
      </c>
      <c r="FQ18" s="2">
        <v>2</v>
      </c>
      <c r="FR18" s="2">
        <v>0</v>
      </c>
      <c r="FS18" s="2">
        <v>1</v>
      </c>
      <c r="FT18" s="2">
        <v>0</v>
      </c>
      <c r="FU18" s="2">
        <v>0</v>
      </c>
    </row>
    <row r="19" spans="1:177" s="2" customFormat="1">
      <c r="A19" s="2" t="s">
        <v>221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3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1</v>
      </c>
      <c r="BZ19" s="2">
        <v>1</v>
      </c>
      <c r="CA19" s="2">
        <v>0</v>
      </c>
      <c r="CB19" s="2">
        <v>1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1</v>
      </c>
      <c r="CL19" s="2">
        <v>0</v>
      </c>
      <c r="CM19" s="2">
        <v>1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2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</row>
    <row r="20" spans="1:177" s="2" customFormat="1">
      <c r="A20" s="2" t="s">
        <v>66</v>
      </c>
      <c r="B20" s="2">
        <v>0.27239999999999998</v>
      </c>
      <c r="C20" s="2">
        <v>0.81720000000000004</v>
      </c>
      <c r="D20" s="2">
        <v>0.31780000000000003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6</v>
      </c>
      <c r="L20" s="2">
        <v>1</v>
      </c>
      <c r="M20" s="2">
        <v>6</v>
      </c>
      <c r="N20" s="2">
        <v>2</v>
      </c>
      <c r="O20" s="2">
        <v>5</v>
      </c>
      <c r="P20" s="2">
        <v>0</v>
      </c>
      <c r="Q20" s="2">
        <v>0</v>
      </c>
      <c r="R20" s="2">
        <v>4</v>
      </c>
      <c r="S20" s="2">
        <v>0</v>
      </c>
      <c r="T20" s="2">
        <v>0</v>
      </c>
      <c r="U20" s="2">
        <v>2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3</v>
      </c>
      <c r="AF20" s="2">
        <v>0</v>
      </c>
      <c r="AG20" s="2">
        <v>1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4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1</v>
      </c>
      <c r="AV20" s="2">
        <v>2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1</v>
      </c>
      <c r="BD20" s="2">
        <v>0</v>
      </c>
      <c r="BE20" s="2">
        <v>1</v>
      </c>
      <c r="BF20" s="2">
        <v>0</v>
      </c>
      <c r="BG20" s="2">
        <v>6</v>
      </c>
      <c r="BH20" s="2">
        <v>0</v>
      </c>
      <c r="BI20" s="2">
        <v>1</v>
      </c>
      <c r="BJ20" s="2">
        <v>1</v>
      </c>
      <c r="BK20" s="2">
        <v>12</v>
      </c>
      <c r="BL20" s="2">
        <v>2</v>
      </c>
      <c r="BM20" s="2">
        <v>4</v>
      </c>
      <c r="BN20" s="2">
        <v>0</v>
      </c>
      <c r="BO20" s="2">
        <v>0</v>
      </c>
      <c r="BP20" s="2">
        <v>4</v>
      </c>
      <c r="BQ20" s="2">
        <v>0</v>
      </c>
      <c r="BR20" s="2">
        <v>3</v>
      </c>
      <c r="BS20" s="2">
        <v>3</v>
      </c>
      <c r="BT20" s="2">
        <v>0</v>
      </c>
      <c r="BU20" s="2">
        <v>3</v>
      </c>
      <c r="BV20" s="2">
        <v>1</v>
      </c>
      <c r="BW20" s="2">
        <v>0</v>
      </c>
      <c r="BX20" s="2">
        <v>1</v>
      </c>
      <c r="BY20" s="2">
        <v>3</v>
      </c>
      <c r="BZ20" s="2">
        <v>1</v>
      </c>
      <c r="CA20" s="2">
        <v>0</v>
      </c>
      <c r="CB20" s="2">
        <v>1</v>
      </c>
      <c r="CC20" s="2">
        <v>0</v>
      </c>
      <c r="CD20" s="2">
        <v>0</v>
      </c>
      <c r="CE20" s="2">
        <v>1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4</v>
      </c>
      <c r="CM20" s="2">
        <v>3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9</v>
      </c>
      <c r="CW20" s="2">
        <v>0</v>
      </c>
      <c r="CX20" s="2">
        <v>0</v>
      </c>
      <c r="CY20" s="2">
        <v>0</v>
      </c>
      <c r="CZ20" s="2">
        <v>3</v>
      </c>
      <c r="DA20" s="2">
        <v>2</v>
      </c>
      <c r="DB20" s="2">
        <v>0</v>
      </c>
      <c r="DC20" s="2">
        <v>2</v>
      </c>
      <c r="DD20" s="2">
        <v>0</v>
      </c>
      <c r="DE20" s="2">
        <v>0</v>
      </c>
      <c r="DF20" s="2">
        <v>0</v>
      </c>
      <c r="DG20" s="2">
        <v>2</v>
      </c>
      <c r="DH20" s="2">
        <v>1</v>
      </c>
      <c r="DI20" s="2">
        <v>6</v>
      </c>
      <c r="DJ20" s="2">
        <v>0</v>
      </c>
      <c r="DK20" s="2">
        <v>4</v>
      </c>
      <c r="DL20" s="2">
        <v>2</v>
      </c>
      <c r="DM20" s="2">
        <v>0</v>
      </c>
      <c r="DN20" s="2">
        <v>0</v>
      </c>
      <c r="DO20" s="2">
        <v>0</v>
      </c>
      <c r="DP20" s="2">
        <v>1</v>
      </c>
      <c r="DQ20" s="2">
        <v>4</v>
      </c>
      <c r="DR20" s="2">
        <v>3</v>
      </c>
      <c r="DS20" s="2">
        <v>0</v>
      </c>
      <c r="DT20" s="2">
        <v>0</v>
      </c>
      <c r="DU20" s="2">
        <v>0</v>
      </c>
      <c r="DV20" s="2">
        <v>0</v>
      </c>
      <c r="DW20" s="2">
        <v>9</v>
      </c>
      <c r="DX20" s="2">
        <v>3</v>
      </c>
      <c r="DY20" s="2">
        <v>0</v>
      </c>
      <c r="DZ20" s="2">
        <v>2</v>
      </c>
      <c r="EA20" s="2">
        <v>3</v>
      </c>
      <c r="EB20" s="2">
        <v>0</v>
      </c>
      <c r="EC20" s="2">
        <v>0</v>
      </c>
      <c r="ED20" s="2">
        <v>1</v>
      </c>
      <c r="EE20" s="2">
        <v>1</v>
      </c>
      <c r="EF20" s="2">
        <v>0</v>
      </c>
      <c r="EG20" s="2">
        <v>0</v>
      </c>
      <c r="EH20" s="2">
        <v>0</v>
      </c>
      <c r="EI20" s="2">
        <v>1</v>
      </c>
      <c r="EJ20" s="2">
        <v>0</v>
      </c>
      <c r="EK20" s="2">
        <v>0</v>
      </c>
      <c r="EL20" s="2">
        <v>0</v>
      </c>
      <c r="EM20" s="2">
        <v>0</v>
      </c>
      <c r="EN20" s="2">
        <v>2</v>
      </c>
      <c r="EO20" s="2">
        <v>1</v>
      </c>
      <c r="EP20" s="2">
        <v>2</v>
      </c>
      <c r="EQ20" s="2">
        <v>1</v>
      </c>
      <c r="ER20" s="2">
        <v>2</v>
      </c>
      <c r="ES20" s="2">
        <v>1</v>
      </c>
      <c r="ET20" s="2">
        <v>0</v>
      </c>
      <c r="EU20" s="2">
        <v>1</v>
      </c>
      <c r="EV20" s="2">
        <v>1</v>
      </c>
      <c r="EW20" s="2">
        <v>0</v>
      </c>
      <c r="EX20" s="2">
        <v>0</v>
      </c>
      <c r="EY20" s="2">
        <v>0</v>
      </c>
      <c r="EZ20" s="2">
        <v>0</v>
      </c>
      <c r="FA20" s="2">
        <v>0</v>
      </c>
      <c r="FB20" s="2">
        <v>0</v>
      </c>
      <c r="FC20" s="2">
        <v>2</v>
      </c>
      <c r="FD20" s="2">
        <v>0</v>
      </c>
      <c r="FE20" s="2">
        <v>1</v>
      </c>
      <c r="FF20" s="2">
        <v>1</v>
      </c>
      <c r="FG20" s="2">
        <v>8</v>
      </c>
      <c r="FH20" s="2">
        <v>2</v>
      </c>
      <c r="FI20" s="2">
        <v>1</v>
      </c>
      <c r="FJ20" s="2">
        <v>0</v>
      </c>
      <c r="FK20" s="2">
        <v>0</v>
      </c>
      <c r="FL20" s="2">
        <v>1</v>
      </c>
      <c r="FM20" s="2">
        <v>2</v>
      </c>
      <c r="FN20" s="2">
        <v>0</v>
      </c>
      <c r="FO20" s="2">
        <v>1</v>
      </c>
      <c r="FP20" s="2">
        <v>0</v>
      </c>
      <c r="FQ20" s="2">
        <v>3</v>
      </c>
      <c r="FR20" s="2">
        <v>4</v>
      </c>
      <c r="FS20" s="2">
        <v>2</v>
      </c>
      <c r="FT20" s="2">
        <v>1</v>
      </c>
      <c r="FU20" s="2">
        <v>4</v>
      </c>
    </row>
    <row r="21" spans="1:177" s="2" customFormat="1">
      <c r="A21" s="2" t="s">
        <v>67</v>
      </c>
      <c r="B21" s="2">
        <v>1.0895999999999999</v>
      </c>
      <c r="C21" s="2">
        <v>3.8136000000000001</v>
      </c>
      <c r="D21" s="2">
        <v>9.0800000000000006E-2</v>
      </c>
      <c r="E21" s="2">
        <v>4.5400000000000003E-2</v>
      </c>
      <c r="F21" s="2">
        <v>3</v>
      </c>
      <c r="G21" s="2">
        <v>0</v>
      </c>
      <c r="H21" s="2">
        <v>2</v>
      </c>
      <c r="I21" s="2">
        <v>0</v>
      </c>
      <c r="J21" s="2">
        <v>0</v>
      </c>
      <c r="K21" s="2">
        <v>6</v>
      </c>
      <c r="L21" s="2">
        <v>1</v>
      </c>
      <c r="M21" s="2">
        <v>0</v>
      </c>
      <c r="N21" s="2">
        <v>0</v>
      </c>
      <c r="O21" s="2">
        <v>0</v>
      </c>
      <c r="P21" s="2">
        <v>1</v>
      </c>
      <c r="Q21" s="2">
        <v>2</v>
      </c>
      <c r="R21" s="2">
        <v>4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1</v>
      </c>
      <c r="AF21" s="2">
        <v>6</v>
      </c>
      <c r="AG21" s="2">
        <v>0</v>
      </c>
      <c r="AH21" s="2">
        <v>1</v>
      </c>
      <c r="AI21" s="2">
        <v>0</v>
      </c>
      <c r="AJ21" s="2">
        <v>3</v>
      </c>
      <c r="AK21" s="2">
        <v>2</v>
      </c>
      <c r="AL21" s="2">
        <v>3</v>
      </c>
      <c r="AM21" s="2">
        <v>4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1</v>
      </c>
      <c r="AV21" s="2">
        <v>0</v>
      </c>
      <c r="AW21" s="2">
        <v>0</v>
      </c>
      <c r="AX21" s="2">
        <v>0</v>
      </c>
      <c r="AY21" s="2">
        <v>0</v>
      </c>
      <c r="AZ21" s="2">
        <v>1</v>
      </c>
      <c r="BA21" s="2">
        <v>0</v>
      </c>
      <c r="BB21" s="2">
        <v>0</v>
      </c>
      <c r="BC21" s="2">
        <v>0</v>
      </c>
      <c r="BD21" s="2">
        <v>0</v>
      </c>
      <c r="BE21" s="2">
        <v>12</v>
      </c>
      <c r="BF21" s="2">
        <v>0</v>
      </c>
      <c r="BG21" s="2">
        <v>0</v>
      </c>
      <c r="BH21" s="2">
        <v>0</v>
      </c>
      <c r="BI21" s="2">
        <v>25</v>
      </c>
      <c r="BJ21" s="2">
        <v>8</v>
      </c>
      <c r="BK21" s="2">
        <v>0</v>
      </c>
      <c r="BL21" s="2">
        <v>0</v>
      </c>
      <c r="BM21" s="2">
        <v>15</v>
      </c>
      <c r="BN21" s="2">
        <v>3</v>
      </c>
      <c r="BO21" s="2">
        <v>0</v>
      </c>
      <c r="BP21" s="2">
        <v>3</v>
      </c>
      <c r="BQ21" s="2">
        <v>4</v>
      </c>
      <c r="BR21" s="2">
        <v>2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1</v>
      </c>
      <c r="BZ21" s="2">
        <v>3</v>
      </c>
      <c r="CA21" s="2">
        <v>0</v>
      </c>
      <c r="CB21" s="2">
        <v>4</v>
      </c>
      <c r="CC21" s="2">
        <v>2</v>
      </c>
      <c r="CD21" s="2">
        <v>2</v>
      </c>
      <c r="CE21" s="2">
        <v>1</v>
      </c>
      <c r="CF21" s="2">
        <v>0</v>
      </c>
      <c r="CG21" s="2">
        <v>0</v>
      </c>
      <c r="CH21" s="2">
        <v>1</v>
      </c>
      <c r="CI21" s="2">
        <v>1</v>
      </c>
      <c r="CJ21" s="2">
        <v>3</v>
      </c>
      <c r="CK21" s="2">
        <v>5</v>
      </c>
      <c r="CL21" s="2">
        <v>5</v>
      </c>
      <c r="CM21" s="2">
        <v>3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3</v>
      </c>
      <c r="CU21" s="2">
        <v>0</v>
      </c>
      <c r="CV21" s="2">
        <v>1</v>
      </c>
      <c r="CW21" s="2">
        <v>0</v>
      </c>
      <c r="CX21" s="2">
        <v>4</v>
      </c>
      <c r="CY21" s="2">
        <v>4</v>
      </c>
      <c r="CZ21" s="2">
        <v>10</v>
      </c>
      <c r="DA21" s="2">
        <v>2</v>
      </c>
      <c r="DB21" s="2">
        <v>9</v>
      </c>
      <c r="DC21" s="2">
        <v>0</v>
      </c>
      <c r="DD21" s="2">
        <v>35</v>
      </c>
      <c r="DE21" s="2">
        <v>0</v>
      </c>
      <c r="DF21" s="2">
        <v>1</v>
      </c>
      <c r="DG21" s="2">
        <v>0</v>
      </c>
      <c r="DH21" s="2">
        <v>1</v>
      </c>
      <c r="DI21" s="2">
        <v>5</v>
      </c>
      <c r="DJ21" s="2">
        <v>0</v>
      </c>
      <c r="DK21" s="2">
        <v>2</v>
      </c>
      <c r="DL21" s="2">
        <v>3</v>
      </c>
      <c r="DM21" s="2">
        <v>0</v>
      </c>
      <c r="DN21" s="2">
        <v>4</v>
      </c>
      <c r="DO21" s="2">
        <v>0</v>
      </c>
      <c r="DP21" s="2">
        <v>6</v>
      </c>
      <c r="DQ21" s="2">
        <v>3</v>
      </c>
      <c r="DR21" s="2">
        <v>3</v>
      </c>
      <c r="DS21" s="2">
        <v>1</v>
      </c>
      <c r="DT21" s="2">
        <v>4</v>
      </c>
      <c r="DU21" s="2">
        <v>0</v>
      </c>
      <c r="DV21" s="2">
        <v>1</v>
      </c>
      <c r="DW21" s="2">
        <v>6</v>
      </c>
      <c r="DX21" s="2">
        <v>1</v>
      </c>
      <c r="DY21" s="2">
        <v>4</v>
      </c>
      <c r="DZ21" s="2">
        <v>4</v>
      </c>
      <c r="EA21" s="2">
        <v>4</v>
      </c>
      <c r="EB21" s="2">
        <v>5</v>
      </c>
      <c r="EC21" s="2">
        <v>1</v>
      </c>
      <c r="ED21" s="2">
        <v>2</v>
      </c>
      <c r="EE21" s="2">
        <v>0</v>
      </c>
      <c r="EF21" s="2">
        <v>1</v>
      </c>
      <c r="EG21" s="2">
        <v>1</v>
      </c>
      <c r="EH21" s="2">
        <v>2</v>
      </c>
      <c r="EI21" s="2">
        <v>0</v>
      </c>
      <c r="EJ21" s="2">
        <v>1</v>
      </c>
      <c r="EK21" s="2">
        <v>0</v>
      </c>
      <c r="EL21" s="2">
        <v>0</v>
      </c>
      <c r="EM21" s="2">
        <v>3</v>
      </c>
      <c r="EN21" s="2">
        <v>4</v>
      </c>
      <c r="EO21" s="2">
        <v>2</v>
      </c>
      <c r="EP21" s="2">
        <v>3</v>
      </c>
      <c r="EQ21" s="2">
        <v>11</v>
      </c>
      <c r="ER21" s="2">
        <v>0</v>
      </c>
      <c r="ES21" s="2">
        <v>2</v>
      </c>
      <c r="ET21" s="2">
        <v>1</v>
      </c>
      <c r="EU21" s="2">
        <v>2</v>
      </c>
      <c r="EV21" s="2">
        <v>2</v>
      </c>
      <c r="EW21" s="2">
        <v>0</v>
      </c>
      <c r="EX21" s="2">
        <v>0</v>
      </c>
      <c r="EY21" s="2">
        <v>0</v>
      </c>
      <c r="EZ21" s="2">
        <v>2</v>
      </c>
      <c r="FA21" s="2">
        <v>1</v>
      </c>
      <c r="FB21" s="2">
        <v>2</v>
      </c>
      <c r="FC21" s="2">
        <v>1</v>
      </c>
      <c r="FD21" s="2">
        <v>0</v>
      </c>
      <c r="FE21" s="2">
        <v>0</v>
      </c>
      <c r="FF21" s="2">
        <v>0</v>
      </c>
      <c r="FG21" s="2">
        <v>5</v>
      </c>
      <c r="FH21" s="2">
        <v>1</v>
      </c>
      <c r="FI21" s="2">
        <v>1</v>
      </c>
      <c r="FJ21" s="2">
        <v>0</v>
      </c>
      <c r="FK21" s="2">
        <v>2</v>
      </c>
      <c r="FL21" s="2">
        <v>2</v>
      </c>
      <c r="FM21" s="2">
        <v>2</v>
      </c>
      <c r="FN21" s="2">
        <v>3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</row>
    <row r="22" spans="1:177" s="2" customFormat="1">
      <c r="A22" s="2" t="s">
        <v>68</v>
      </c>
      <c r="B22" s="2">
        <v>3.3142</v>
      </c>
      <c r="C22" s="2">
        <v>2.4062000000000001</v>
      </c>
      <c r="D22" s="2">
        <v>1.7252000000000001</v>
      </c>
      <c r="E22" s="2">
        <v>4.5400000000000003E-2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3</v>
      </c>
      <c r="L22" s="2">
        <v>4</v>
      </c>
      <c r="M22" s="2">
        <v>3</v>
      </c>
      <c r="N22" s="2">
        <v>4</v>
      </c>
      <c r="O22" s="2">
        <v>7</v>
      </c>
      <c r="P22" s="2">
        <v>0</v>
      </c>
      <c r="Q22" s="2">
        <v>0</v>
      </c>
      <c r="R22" s="2">
        <v>1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2</v>
      </c>
      <c r="AF22" s="2">
        <v>1</v>
      </c>
      <c r="AG22" s="2">
        <v>1</v>
      </c>
      <c r="AH22" s="2">
        <v>1</v>
      </c>
      <c r="AI22" s="2">
        <v>1</v>
      </c>
      <c r="AJ22" s="2">
        <v>0</v>
      </c>
      <c r="AK22" s="2">
        <v>2</v>
      </c>
      <c r="AL22" s="2">
        <v>0</v>
      </c>
      <c r="AM22" s="2">
        <v>1</v>
      </c>
      <c r="AN22" s="2">
        <v>2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3</v>
      </c>
      <c r="AU22" s="2">
        <v>2</v>
      </c>
      <c r="AV22" s="2">
        <v>0</v>
      </c>
      <c r="AW22" s="2">
        <v>2</v>
      </c>
      <c r="AX22" s="2">
        <v>0</v>
      </c>
      <c r="AY22" s="2">
        <v>0</v>
      </c>
      <c r="AZ22" s="2">
        <v>4</v>
      </c>
      <c r="BA22" s="2">
        <v>1</v>
      </c>
      <c r="BB22" s="2">
        <v>3</v>
      </c>
      <c r="BC22" s="2">
        <v>4</v>
      </c>
      <c r="BD22" s="2">
        <v>3</v>
      </c>
      <c r="BE22" s="2">
        <v>1</v>
      </c>
      <c r="BF22" s="2">
        <v>1</v>
      </c>
      <c r="BG22" s="2">
        <v>0</v>
      </c>
      <c r="BH22" s="2">
        <v>2</v>
      </c>
      <c r="BI22" s="2">
        <v>0</v>
      </c>
      <c r="BJ22" s="2">
        <v>3</v>
      </c>
      <c r="BK22" s="2">
        <v>1</v>
      </c>
      <c r="BL22" s="2">
        <v>2</v>
      </c>
      <c r="BM22" s="2">
        <v>3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1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1</v>
      </c>
      <c r="CK22" s="2">
        <v>1</v>
      </c>
      <c r="CL22" s="2">
        <v>1</v>
      </c>
      <c r="CM22" s="2">
        <v>2</v>
      </c>
      <c r="CN22" s="2">
        <v>1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1</v>
      </c>
      <c r="CU22" s="2">
        <v>2</v>
      </c>
      <c r="CV22" s="2">
        <v>3</v>
      </c>
      <c r="CW22" s="2">
        <v>1</v>
      </c>
      <c r="CX22" s="2">
        <v>0</v>
      </c>
      <c r="CY22" s="2">
        <v>0</v>
      </c>
      <c r="CZ22" s="2">
        <v>1</v>
      </c>
      <c r="DA22" s="2">
        <v>3</v>
      </c>
      <c r="DB22" s="2">
        <v>1</v>
      </c>
      <c r="DC22" s="2">
        <v>2</v>
      </c>
      <c r="DD22" s="2">
        <v>3</v>
      </c>
      <c r="DE22" s="2">
        <v>1</v>
      </c>
      <c r="DF22" s="2">
        <v>1</v>
      </c>
      <c r="DG22" s="2">
        <v>2</v>
      </c>
      <c r="DH22" s="2">
        <v>1</v>
      </c>
      <c r="DI22" s="2">
        <v>0</v>
      </c>
      <c r="DJ22" s="2">
        <v>0</v>
      </c>
      <c r="DK22" s="2">
        <v>0</v>
      </c>
      <c r="DL22" s="2">
        <v>1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1</v>
      </c>
      <c r="ED22" s="2">
        <v>5</v>
      </c>
      <c r="EE22" s="2">
        <v>2</v>
      </c>
      <c r="EF22" s="2">
        <v>0</v>
      </c>
      <c r="EG22" s="2">
        <v>2</v>
      </c>
      <c r="EH22" s="2">
        <v>2</v>
      </c>
      <c r="EI22" s="2">
        <v>0</v>
      </c>
      <c r="EJ22" s="2">
        <v>1</v>
      </c>
      <c r="EK22" s="2">
        <v>0</v>
      </c>
      <c r="EL22" s="2">
        <v>1</v>
      </c>
      <c r="EM22" s="2">
        <v>1</v>
      </c>
      <c r="EN22" s="2">
        <v>0</v>
      </c>
      <c r="EO22" s="2">
        <v>0</v>
      </c>
      <c r="EP22" s="2">
        <v>0</v>
      </c>
      <c r="EQ22" s="2">
        <v>2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14</v>
      </c>
      <c r="FC22" s="2">
        <v>13</v>
      </c>
      <c r="FD22" s="2">
        <v>12</v>
      </c>
      <c r="FE22" s="2">
        <v>10</v>
      </c>
      <c r="FF22" s="2">
        <v>6</v>
      </c>
      <c r="FG22" s="2">
        <v>11</v>
      </c>
      <c r="FH22" s="2">
        <v>5</v>
      </c>
      <c r="FI22" s="2">
        <v>4</v>
      </c>
      <c r="FJ22" s="2">
        <v>6</v>
      </c>
      <c r="FK22" s="2">
        <v>5</v>
      </c>
      <c r="FL22" s="2">
        <v>5</v>
      </c>
      <c r="FM22" s="2">
        <v>14</v>
      </c>
      <c r="FN22" s="2">
        <v>15</v>
      </c>
      <c r="FO22" s="2">
        <v>14</v>
      </c>
      <c r="FP22" s="2">
        <v>5</v>
      </c>
      <c r="FQ22" s="2">
        <v>34</v>
      </c>
      <c r="FR22" s="2">
        <v>23</v>
      </c>
      <c r="FS22" s="2">
        <v>35</v>
      </c>
      <c r="FT22" s="2">
        <v>55</v>
      </c>
      <c r="FU22" s="2">
        <v>28</v>
      </c>
    </row>
    <row r="23" spans="1:177" s="2" customFormat="1">
      <c r="A23" s="2" t="s">
        <v>69</v>
      </c>
      <c r="B23" s="2">
        <v>3.3595999999999999</v>
      </c>
      <c r="C23" s="2">
        <v>5.7657999999999996</v>
      </c>
      <c r="D23" s="2">
        <v>0.40860000000000002</v>
      </c>
      <c r="E23" s="2">
        <v>0.18160000000000001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1</v>
      </c>
      <c r="L23" s="2">
        <v>0</v>
      </c>
      <c r="M23" s="2">
        <v>1</v>
      </c>
      <c r="N23" s="2">
        <v>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1</v>
      </c>
      <c r="V23" s="2">
        <v>0</v>
      </c>
      <c r="W23" s="2">
        <v>0</v>
      </c>
      <c r="X23" s="2">
        <v>0</v>
      </c>
      <c r="Y23" s="2">
        <v>0</v>
      </c>
      <c r="Z23" s="2">
        <v>5</v>
      </c>
      <c r="AA23" s="2">
        <v>0</v>
      </c>
      <c r="AB23" s="2">
        <v>2</v>
      </c>
      <c r="AC23" s="2">
        <v>0</v>
      </c>
      <c r="AD23" s="2">
        <v>0</v>
      </c>
      <c r="AE23" s="2">
        <v>1</v>
      </c>
      <c r="AF23" s="2">
        <v>1</v>
      </c>
      <c r="AG23" s="2">
        <v>0</v>
      </c>
      <c r="AH23" s="2">
        <v>2</v>
      </c>
      <c r="AI23" s="2">
        <v>1</v>
      </c>
      <c r="AJ23" s="2">
        <v>3</v>
      </c>
      <c r="AK23" s="2">
        <v>1</v>
      </c>
      <c r="AL23" s="2">
        <v>11</v>
      </c>
      <c r="AM23" s="2">
        <v>9</v>
      </c>
      <c r="AN23" s="2">
        <v>3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2</v>
      </c>
      <c r="AV23" s="2">
        <v>0</v>
      </c>
      <c r="AW23" s="2">
        <v>1</v>
      </c>
      <c r="AX23" s="2">
        <v>1</v>
      </c>
      <c r="AY23" s="2">
        <v>0</v>
      </c>
      <c r="AZ23" s="2">
        <v>2</v>
      </c>
      <c r="BA23" s="2">
        <v>3</v>
      </c>
      <c r="BB23" s="2">
        <v>1</v>
      </c>
      <c r="BC23" s="2">
        <v>1</v>
      </c>
      <c r="BD23" s="2">
        <v>0</v>
      </c>
      <c r="BE23" s="2">
        <v>1</v>
      </c>
      <c r="BF23" s="2">
        <v>1</v>
      </c>
      <c r="BG23" s="2">
        <v>0</v>
      </c>
      <c r="BH23" s="2">
        <v>5</v>
      </c>
      <c r="BI23" s="2">
        <v>1</v>
      </c>
      <c r="BJ23" s="2">
        <v>0</v>
      </c>
      <c r="BK23" s="2">
        <v>1</v>
      </c>
      <c r="BL23" s="2">
        <v>1</v>
      </c>
      <c r="BM23" s="2">
        <v>1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1</v>
      </c>
      <c r="CK23" s="2">
        <v>0</v>
      </c>
      <c r="CL23" s="2">
        <v>1</v>
      </c>
      <c r="CM23" s="2">
        <v>1</v>
      </c>
      <c r="CN23" s="2">
        <v>2</v>
      </c>
      <c r="CO23" s="2">
        <v>0</v>
      </c>
      <c r="CP23" s="2">
        <v>0</v>
      </c>
      <c r="CQ23" s="2">
        <v>1</v>
      </c>
      <c r="CR23" s="2">
        <v>0</v>
      </c>
      <c r="CS23" s="2">
        <v>1</v>
      </c>
      <c r="CT23" s="2">
        <v>4</v>
      </c>
      <c r="CU23" s="2">
        <v>0</v>
      </c>
      <c r="CV23" s="2">
        <v>0</v>
      </c>
      <c r="CW23" s="2">
        <v>0</v>
      </c>
      <c r="CX23" s="2">
        <v>17</v>
      </c>
      <c r="CY23" s="2">
        <v>8</v>
      </c>
      <c r="CZ23" s="2">
        <v>2</v>
      </c>
      <c r="DA23" s="2">
        <v>8</v>
      </c>
      <c r="DB23" s="2">
        <v>4</v>
      </c>
      <c r="DC23" s="2">
        <v>1</v>
      </c>
      <c r="DD23" s="2">
        <v>0</v>
      </c>
      <c r="DE23" s="2">
        <v>1</v>
      </c>
      <c r="DF23" s="2">
        <v>2</v>
      </c>
      <c r="DG23" s="2">
        <v>0</v>
      </c>
      <c r="DH23" s="2">
        <v>2</v>
      </c>
      <c r="DI23" s="2">
        <v>10</v>
      </c>
      <c r="DJ23" s="2">
        <v>1</v>
      </c>
      <c r="DK23" s="2">
        <v>3</v>
      </c>
      <c r="DL23" s="2">
        <v>1</v>
      </c>
      <c r="DM23" s="2">
        <v>4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1</v>
      </c>
      <c r="EF23" s="2">
        <v>0</v>
      </c>
      <c r="EG23" s="2">
        <v>1</v>
      </c>
      <c r="EH23" s="2">
        <v>2</v>
      </c>
      <c r="EI23" s="2">
        <v>0</v>
      </c>
      <c r="EJ23" s="2">
        <v>2</v>
      </c>
      <c r="EK23" s="2">
        <v>1</v>
      </c>
      <c r="EL23" s="2">
        <v>2</v>
      </c>
      <c r="EM23" s="2">
        <v>12</v>
      </c>
      <c r="EN23" s="2">
        <v>3</v>
      </c>
      <c r="EO23" s="2">
        <v>7</v>
      </c>
      <c r="EP23" s="2">
        <v>2</v>
      </c>
      <c r="EQ23" s="2">
        <v>2</v>
      </c>
      <c r="ER23" s="2">
        <v>0</v>
      </c>
      <c r="ES23" s="2">
        <v>0</v>
      </c>
      <c r="ET23" s="2">
        <v>1</v>
      </c>
      <c r="EU23" s="2">
        <v>1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1</v>
      </c>
      <c r="FC23" s="2">
        <v>0</v>
      </c>
      <c r="FD23" s="2">
        <v>3</v>
      </c>
      <c r="FE23" s="2">
        <v>0</v>
      </c>
      <c r="FF23" s="2">
        <v>0</v>
      </c>
      <c r="FG23" s="2">
        <v>4</v>
      </c>
      <c r="FH23" s="2">
        <v>1</v>
      </c>
      <c r="FI23" s="2">
        <v>1</v>
      </c>
      <c r="FJ23" s="2">
        <v>0</v>
      </c>
      <c r="FK23" s="2">
        <v>1</v>
      </c>
      <c r="FL23" s="2">
        <v>2</v>
      </c>
      <c r="FM23" s="2">
        <v>2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0</v>
      </c>
    </row>
    <row r="24" spans="1:177" s="2" customFormat="1">
      <c r="A24" s="2" t="s">
        <v>70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1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1</v>
      </c>
      <c r="FS24" s="2">
        <v>0</v>
      </c>
      <c r="FT24" s="2">
        <v>0</v>
      </c>
      <c r="FU24" s="2">
        <v>0</v>
      </c>
    </row>
    <row r="25" spans="1:177" s="2" customFormat="1">
      <c r="A25" s="2" t="s">
        <v>224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</row>
    <row r="26" spans="1:177" s="2" customFormat="1">
      <c r="A26" s="2" t="s">
        <v>71</v>
      </c>
      <c r="B26" s="2">
        <v>27.013000000000002</v>
      </c>
      <c r="C26" s="2">
        <v>18.659400000000002</v>
      </c>
      <c r="D26" s="2">
        <v>16.2986</v>
      </c>
      <c r="E26" s="2">
        <v>12.6212</v>
      </c>
      <c r="F26" s="2">
        <v>10</v>
      </c>
      <c r="G26" s="2">
        <v>5</v>
      </c>
      <c r="H26" s="2">
        <v>8</v>
      </c>
      <c r="I26" s="2">
        <v>10</v>
      </c>
      <c r="J26" s="2">
        <v>6</v>
      </c>
      <c r="K26" s="2">
        <v>37</v>
      </c>
      <c r="L26" s="2">
        <v>31</v>
      </c>
      <c r="M26" s="2">
        <v>67</v>
      </c>
      <c r="N26" s="2">
        <v>32</v>
      </c>
      <c r="O26" s="2">
        <v>41</v>
      </c>
      <c r="P26" s="2">
        <v>3</v>
      </c>
      <c r="Q26" s="2">
        <v>21</v>
      </c>
      <c r="R26" s="2">
        <v>8</v>
      </c>
      <c r="S26" s="2">
        <v>6</v>
      </c>
      <c r="T26" s="2">
        <v>3</v>
      </c>
      <c r="U26" s="2">
        <v>10</v>
      </c>
      <c r="V26" s="2">
        <v>4</v>
      </c>
      <c r="W26" s="2">
        <v>8</v>
      </c>
      <c r="X26" s="2">
        <v>13</v>
      </c>
      <c r="Y26" s="2">
        <v>7</v>
      </c>
      <c r="Z26" s="2">
        <v>5</v>
      </c>
      <c r="AA26" s="2">
        <v>3</v>
      </c>
      <c r="AB26" s="2">
        <v>2</v>
      </c>
      <c r="AC26" s="2">
        <v>4</v>
      </c>
      <c r="AD26" s="2">
        <v>0</v>
      </c>
      <c r="AE26" s="2">
        <v>5</v>
      </c>
      <c r="AF26" s="2">
        <v>8</v>
      </c>
      <c r="AG26" s="2">
        <v>9</v>
      </c>
      <c r="AH26" s="2">
        <v>15</v>
      </c>
      <c r="AI26" s="2">
        <v>8</v>
      </c>
      <c r="AJ26" s="2">
        <v>31</v>
      </c>
      <c r="AK26" s="2">
        <v>35</v>
      </c>
      <c r="AL26" s="2">
        <v>38</v>
      </c>
      <c r="AM26" s="2">
        <v>49</v>
      </c>
      <c r="AN26" s="2">
        <v>56</v>
      </c>
      <c r="AO26" s="2">
        <v>5</v>
      </c>
      <c r="AP26" s="2">
        <v>14</v>
      </c>
      <c r="AQ26" s="2">
        <v>6</v>
      </c>
      <c r="AR26" s="2">
        <v>4</v>
      </c>
      <c r="AS26" s="2">
        <v>15</v>
      </c>
      <c r="AT26" s="2">
        <v>31</v>
      </c>
      <c r="AU26" s="2">
        <v>45</v>
      </c>
      <c r="AV26" s="2">
        <v>30</v>
      </c>
      <c r="AW26" s="2">
        <v>18</v>
      </c>
      <c r="AX26" s="2">
        <v>35</v>
      </c>
      <c r="AY26" s="2">
        <v>32</v>
      </c>
      <c r="AZ26" s="2">
        <v>19</v>
      </c>
      <c r="BA26" s="2">
        <v>26</v>
      </c>
      <c r="BB26" s="2">
        <v>29</v>
      </c>
      <c r="BC26" s="2">
        <v>31</v>
      </c>
      <c r="BD26" s="2">
        <v>17</v>
      </c>
      <c r="BE26" s="2">
        <v>16</v>
      </c>
      <c r="BF26" s="2">
        <v>29</v>
      </c>
      <c r="BG26" s="2">
        <v>66</v>
      </c>
      <c r="BH26" s="2">
        <v>31</v>
      </c>
      <c r="BI26" s="2">
        <v>37</v>
      </c>
      <c r="BJ26" s="2">
        <v>17</v>
      </c>
      <c r="BK26" s="2">
        <v>73</v>
      </c>
      <c r="BL26" s="2">
        <v>87</v>
      </c>
      <c r="BM26" s="2">
        <v>36</v>
      </c>
      <c r="BN26" s="2">
        <v>11</v>
      </c>
      <c r="BO26" s="2">
        <v>6</v>
      </c>
      <c r="BP26" s="2">
        <v>2</v>
      </c>
      <c r="BQ26" s="2">
        <v>16</v>
      </c>
      <c r="BR26" s="2">
        <v>11</v>
      </c>
      <c r="BS26" s="2">
        <v>13</v>
      </c>
      <c r="BT26" s="2">
        <v>0</v>
      </c>
      <c r="BU26" s="2">
        <v>26</v>
      </c>
      <c r="BV26" s="2">
        <v>15</v>
      </c>
      <c r="BW26" s="2">
        <v>10</v>
      </c>
      <c r="BX26" s="2">
        <v>17</v>
      </c>
      <c r="BY26" s="2">
        <v>11</v>
      </c>
      <c r="BZ26" s="2">
        <v>18</v>
      </c>
      <c r="CA26" s="2">
        <v>16</v>
      </c>
      <c r="CB26" s="2">
        <v>42</v>
      </c>
      <c r="CC26" s="2">
        <v>8</v>
      </c>
      <c r="CD26" s="2">
        <v>2</v>
      </c>
      <c r="CE26" s="2">
        <v>5</v>
      </c>
      <c r="CF26" s="2">
        <v>4</v>
      </c>
      <c r="CG26" s="2">
        <v>3</v>
      </c>
      <c r="CH26" s="2">
        <v>5</v>
      </c>
      <c r="CI26" s="2">
        <v>5</v>
      </c>
      <c r="CJ26" s="2">
        <v>52</v>
      </c>
      <c r="CK26" s="2">
        <v>56</v>
      </c>
      <c r="CL26" s="2">
        <v>66</v>
      </c>
      <c r="CM26" s="2">
        <v>64</v>
      </c>
      <c r="CN26" s="2">
        <v>62</v>
      </c>
      <c r="CO26" s="2">
        <v>0</v>
      </c>
      <c r="CP26" s="2">
        <v>7</v>
      </c>
      <c r="CQ26" s="2">
        <v>3</v>
      </c>
      <c r="CR26" s="2">
        <v>0</v>
      </c>
      <c r="CS26" s="2">
        <v>9</v>
      </c>
      <c r="CT26" s="2">
        <v>22</v>
      </c>
      <c r="CU26" s="2">
        <v>11</v>
      </c>
      <c r="CV26" s="2">
        <v>22</v>
      </c>
      <c r="CW26" s="2">
        <v>25</v>
      </c>
      <c r="CX26" s="2">
        <v>30</v>
      </c>
      <c r="CY26" s="2">
        <v>21</v>
      </c>
      <c r="CZ26" s="2">
        <v>45</v>
      </c>
      <c r="DA26" s="2">
        <v>38</v>
      </c>
      <c r="DB26" s="2">
        <v>52</v>
      </c>
      <c r="DC26" s="2">
        <v>18</v>
      </c>
      <c r="DD26" s="2">
        <v>58</v>
      </c>
      <c r="DE26" s="2">
        <v>58</v>
      </c>
      <c r="DF26" s="2">
        <v>53</v>
      </c>
      <c r="DG26" s="2">
        <v>56</v>
      </c>
      <c r="DH26" s="2">
        <v>68</v>
      </c>
      <c r="DI26" s="2">
        <v>33</v>
      </c>
      <c r="DJ26" s="2">
        <v>9</v>
      </c>
      <c r="DK26" s="2">
        <v>21</v>
      </c>
      <c r="DL26" s="2">
        <v>15</v>
      </c>
      <c r="DM26" s="2">
        <v>13</v>
      </c>
      <c r="DN26" s="2">
        <v>9</v>
      </c>
      <c r="DO26" s="2">
        <v>11</v>
      </c>
      <c r="DP26" s="2">
        <v>14</v>
      </c>
      <c r="DQ26" s="2">
        <v>15</v>
      </c>
      <c r="DR26" s="2">
        <v>16</v>
      </c>
      <c r="DS26" s="2">
        <v>9</v>
      </c>
      <c r="DT26" s="2">
        <v>12</v>
      </c>
      <c r="DU26" s="2">
        <v>12</v>
      </c>
      <c r="DV26" s="2">
        <v>11</v>
      </c>
      <c r="DW26" s="2">
        <v>19</v>
      </c>
      <c r="DX26" s="2">
        <v>12</v>
      </c>
      <c r="DY26" s="2">
        <v>20</v>
      </c>
      <c r="DZ26" s="2">
        <v>28</v>
      </c>
      <c r="EA26" s="2">
        <v>35</v>
      </c>
      <c r="EB26" s="2">
        <v>61.999999999999901</v>
      </c>
      <c r="EC26" s="2">
        <v>12</v>
      </c>
      <c r="ED26" s="2">
        <v>8</v>
      </c>
      <c r="EE26" s="2">
        <v>11</v>
      </c>
      <c r="EF26" s="2">
        <v>17</v>
      </c>
      <c r="EG26" s="2">
        <v>33</v>
      </c>
      <c r="EH26" s="2">
        <v>30</v>
      </c>
      <c r="EI26" s="2">
        <v>24</v>
      </c>
      <c r="EJ26" s="2">
        <v>21</v>
      </c>
      <c r="EK26" s="2">
        <v>16</v>
      </c>
      <c r="EL26" s="2">
        <v>18</v>
      </c>
      <c r="EM26" s="2">
        <v>25</v>
      </c>
      <c r="EN26" s="2">
        <v>18</v>
      </c>
      <c r="EO26" s="2">
        <v>36</v>
      </c>
      <c r="EP26" s="2">
        <v>32</v>
      </c>
      <c r="EQ26" s="2">
        <v>12</v>
      </c>
      <c r="ER26" s="2">
        <v>24</v>
      </c>
      <c r="ES26" s="2">
        <v>16</v>
      </c>
      <c r="ET26" s="2">
        <v>15</v>
      </c>
      <c r="EU26" s="2">
        <v>35</v>
      </c>
      <c r="EV26" s="2">
        <v>18</v>
      </c>
      <c r="EW26" s="2">
        <v>8</v>
      </c>
      <c r="EX26" s="2">
        <v>6</v>
      </c>
      <c r="EY26" s="2">
        <v>6</v>
      </c>
      <c r="EZ26" s="2">
        <v>5</v>
      </c>
      <c r="FA26" s="2">
        <v>8</v>
      </c>
      <c r="FB26" s="2">
        <v>30</v>
      </c>
      <c r="FC26" s="2">
        <v>29</v>
      </c>
      <c r="FD26" s="2">
        <v>50</v>
      </c>
      <c r="FE26" s="2">
        <v>52.999999999999901</v>
      </c>
      <c r="FF26" s="2">
        <v>50.999999999999901</v>
      </c>
      <c r="FG26" s="2">
        <v>51</v>
      </c>
      <c r="FH26" s="2">
        <v>38</v>
      </c>
      <c r="FI26" s="2">
        <v>47</v>
      </c>
      <c r="FJ26" s="2">
        <v>30</v>
      </c>
      <c r="FK26" s="2">
        <v>51.999999999999901</v>
      </c>
      <c r="FL26" s="2">
        <v>32.999999999999901</v>
      </c>
      <c r="FM26" s="2">
        <v>44</v>
      </c>
      <c r="FN26" s="2">
        <v>23</v>
      </c>
      <c r="FO26" s="2">
        <v>22</v>
      </c>
      <c r="FP26" s="2">
        <v>33</v>
      </c>
      <c r="FQ26" s="2">
        <v>35</v>
      </c>
      <c r="FR26" s="2">
        <v>42</v>
      </c>
      <c r="FS26" s="2">
        <v>27</v>
      </c>
      <c r="FT26" s="2">
        <v>42.999999999999901</v>
      </c>
      <c r="FU26" s="2">
        <v>38.999999999999901</v>
      </c>
    </row>
    <row r="27" spans="1:177" s="2" customFormat="1">
      <c r="A27" s="2" t="s">
        <v>72</v>
      </c>
      <c r="B27" s="2">
        <v>0.68100000000000005</v>
      </c>
      <c r="C27" s="2">
        <v>0.13619999999999999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1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1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</row>
    <row r="28" spans="1:177" s="2" customFormat="1">
      <c r="A28" s="2" t="s">
        <v>222</v>
      </c>
      <c r="B28" s="2">
        <v>0</v>
      </c>
      <c r="C28" s="2">
        <v>0</v>
      </c>
      <c r="D28" s="2">
        <v>9.0800000000000006E-2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</row>
    <row r="29" spans="1:177" s="2" customFormat="1">
      <c r="A29" s="2" t="s">
        <v>73</v>
      </c>
      <c r="B29" s="2">
        <v>0</v>
      </c>
      <c r="C29" s="2">
        <v>0</v>
      </c>
      <c r="D29" s="2">
        <v>0.22700000000000001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3</v>
      </c>
      <c r="L29" s="2">
        <v>3</v>
      </c>
      <c r="M29" s="2">
        <v>2</v>
      </c>
      <c r="N29" s="2">
        <v>3</v>
      </c>
      <c r="O29" s="2">
        <v>1</v>
      </c>
      <c r="P29" s="2">
        <v>0</v>
      </c>
      <c r="Q29" s="2">
        <v>1</v>
      </c>
      <c r="R29" s="2">
        <v>0</v>
      </c>
      <c r="S29" s="2">
        <v>0</v>
      </c>
      <c r="T29" s="2">
        <v>0</v>
      </c>
      <c r="U29" s="2">
        <v>0</v>
      </c>
      <c r="V29" s="2">
        <v>1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3</v>
      </c>
      <c r="AP29" s="2">
        <v>1</v>
      </c>
      <c r="AQ29" s="2">
        <v>1</v>
      </c>
      <c r="AR29" s="2">
        <v>2</v>
      </c>
      <c r="AS29" s="2">
        <v>2</v>
      </c>
      <c r="AT29" s="2">
        <v>0</v>
      </c>
      <c r="AU29" s="2">
        <v>0</v>
      </c>
      <c r="AV29" s="2">
        <v>1</v>
      </c>
      <c r="AW29" s="2">
        <v>1</v>
      </c>
      <c r="AX29" s="2">
        <v>0</v>
      </c>
      <c r="AY29" s="2">
        <v>1</v>
      </c>
      <c r="AZ29" s="2">
        <v>1</v>
      </c>
      <c r="BA29" s="2">
        <v>1</v>
      </c>
      <c r="BB29" s="2">
        <v>0</v>
      </c>
      <c r="BC29" s="2">
        <v>1</v>
      </c>
      <c r="BD29" s="2">
        <v>1</v>
      </c>
      <c r="BE29" s="2">
        <v>1</v>
      </c>
      <c r="BF29" s="2">
        <v>0</v>
      </c>
      <c r="BG29" s="2">
        <v>0</v>
      </c>
      <c r="BH29" s="2">
        <v>0</v>
      </c>
      <c r="BI29" s="2">
        <v>5</v>
      </c>
      <c r="BJ29" s="2">
        <v>0</v>
      </c>
      <c r="BK29" s="2">
        <v>1</v>
      </c>
      <c r="BL29" s="2">
        <v>4</v>
      </c>
      <c r="BM29" s="2">
        <v>2</v>
      </c>
      <c r="BN29" s="2">
        <v>0</v>
      </c>
      <c r="BO29" s="2">
        <v>0</v>
      </c>
      <c r="BP29" s="2">
        <v>0</v>
      </c>
      <c r="BQ29" s="2">
        <v>0</v>
      </c>
      <c r="BR29" s="2">
        <v>1</v>
      </c>
      <c r="BS29" s="2">
        <v>1</v>
      </c>
      <c r="BT29" s="2">
        <v>1</v>
      </c>
      <c r="BU29" s="2">
        <v>5</v>
      </c>
      <c r="BV29" s="2">
        <v>2</v>
      </c>
      <c r="BW29" s="2">
        <v>1</v>
      </c>
      <c r="BX29" s="2">
        <v>1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1</v>
      </c>
      <c r="CK29" s="2">
        <v>1</v>
      </c>
      <c r="CL29" s="2">
        <v>0</v>
      </c>
      <c r="CM29" s="2">
        <v>0</v>
      </c>
      <c r="CN29" s="2">
        <v>1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3</v>
      </c>
      <c r="DI29" s="2">
        <v>0</v>
      </c>
      <c r="DJ29" s="2">
        <v>0</v>
      </c>
      <c r="DK29" s="2">
        <v>0</v>
      </c>
      <c r="DL29" s="2">
        <v>0</v>
      </c>
      <c r="DM29" s="2">
        <v>1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1</v>
      </c>
      <c r="DU29" s="2">
        <v>0</v>
      </c>
      <c r="DV29" s="2">
        <v>0</v>
      </c>
      <c r="DW29" s="2">
        <v>1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1</v>
      </c>
      <c r="EE29" s="2">
        <v>0</v>
      </c>
      <c r="EF29" s="2">
        <v>1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1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2</v>
      </c>
      <c r="FD29" s="2">
        <v>0</v>
      </c>
      <c r="FE29" s="2">
        <v>1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1</v>
      </c>
      <c r="FL29" s="2">
        <v>0</v>
      </c>
      <c r="FM29" s="2">
        <v>1</v>
      </c>
      <c r="FN29" s="2">
        <v>0</v>
      </c>
      <c r="FO29" s="2">
        <v>3</v>
      </c>
      <c r="FP29" s="2">
        <v>1</v>
      </c>
      <c r="FQ29" s="2">
        <v>2</v>
      </c>
      <c r="FR29" s="2">
        <v>0</v>
      </c>
      <c r="FS29" s="2">
        <v>1</v>
      </c>
      <c r="FT29" s="2">
        <v>1</v>
      </c>
      <c r="FU29" s="2">
        <v>0</v>
      </c>
    </row>
    <row r="30" spans="1:177" s="2" customFormat="1">
      <c r="A30" s="2" t="s">
        <v>74</v>
      </c>
      <c r="B30" s="2">
        <v>0.72640000000000005</v>
      </c>
      <c r="C30" s="2">
        <v>0.36320000000000002</v>
      </c>
      <c r="D30" s="2">
        <v>4.5400000000000003E-2</v>
      </c>
      <c r="E30" s="2">
        <v>4.5400000000000003E-2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1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1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1</v>
      </c>
      <c r="EJ30" s="2">
        <v>0</v>
      </c>
      <c r="EK30" s="2">
        <v>0</v>
      </c>
      <c r="EL30" s="2">
        <v>0</v>
      </c>
      <c r="EM30" s="2">
        <v>1</v>
      </c>
      <c r="EN30" s="2">
        <v>0</v>
      </c>
      <c r="EO30" s="2">
        <v>0</v>
      </c>
      <c r="EP30" s="2">
        <v>0</v>
      </c>
      <c r="EQ30" s="2">
        <v>0</v>
      </c>
      <c r="ER30" s="2">
        <v>1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1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1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</row>
    <row r="31" spans="1:177" s="2" customFormat="1">
      <c r="A31" s="2" t="s">
        <v>75</v>
      </c>
      <c r="B31" s="2">
        <v>3.9952000000000001</v>
      </c>
      <c r="C31" s="2">
        <v>6.2652000000000001</v>
      </c>
      <c r="D31" s="2">
        <v>4.5400000000000003E-2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3</v>
      </c>
      <c r="L31" s="2">
        <v>1</v>
      </c>
      <c r="M31" s="2">
        <v>9</v>
      </c>
      <c r="N31" s="2">
        <v>4</v>
      </c>
      <c r="O31" s="2">
        <v>3</v>
      </c>
      <c r="P31" s="2">
        <v>0</v>
      </c>
      <c r="Q31" s="2">
        <v>1</v>
      </c>
      <c r="R31" s="2">
        <v>0</v>
      </c>
      <c r="S31" s="2">
        <v>0</v>
      </c>
      <c r="T31" s="2">
        <v>0</v>
      </c>
      <c r="U31" s="2">
        <v>2</v>
      </c>
      <c r="V31" s="2">
        <v>1</v>
      </c>
      <c r="W31" s="2">
        <v>1</v>
      </c>
      <c r="X31" s="2">
        <v>1</v>
      </c>
      <c r="Y31" s="2">
        <v>1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2</v>
      </c>
      <c r="AG31" s="2">
        <v>1</v>
      </c>
      <c r="AH31" s="2">
        <v>3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1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1</v>
      </c>
      <c r="AX31" s="2">
        <v>2</v>
      </c>
      <c r="AY31" s="2">
        <v>0</v>
      </c>
      <c r="AZ31" s="2">
        <v>2</v>
      </c>
      <c r="BA31" s="2">
        <v>0</v>
      </c>
      <c r="BB31" s="2">
        <v>2</v>
      </c>
      <c r="BC31" s="2">
        <v>0</v>
      </c>
      <c r="BD31" s="2">
        <v>0</v>
      </c>
      <c r="BE31" s="2">
        <v>5</v>
      </c>
      <c r="BF31" s="2">
        <v>3</v>
      </c>
      <c r="BG31" s="2">
        <v>3</v>
      </c>
      <c r="BH31" s="2">
        <v>3</v>
      </c>
      <c r="BI31" s="2">
        <v>7</v>
      </c>
      <c r="BJ31" s="2">
        <v>0</v>
      </c>
      <c r="BK31" s="2">
        <v>3</v>
      </c>
      <c r="BL31" s="2">
        <v>5</v>
      </c>
      <c r="BM31" s="2">
        <v>3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1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1</v>
      </c>
      <c r="CD31" s="2">
        <v>0</v>
      </c>
      <c r="CE31" s="2">
        <v>0</v>
      </c>
      <c r="CF31" s="2">
        <v>0</v>
      </c>
      <c r="CG31" s="2">
        <v>1</v>
      </c>
      <c r="CH31" s="2">
        <v>0</v>
      </c>
      <c r="CI31" s="2">
        <v>0</v>
      </c>
      <c r="CJ31" s="2">
        <v>1</v>
      </c>
      <c r="CK31" s="2">
        <v>6</v>
      </c>
      <c r="CL31" s="2">
        <v>3</v>
      </c>
      <c r="CM31" s="2">
        <v>1</v>
      </c>
      <c r="CN31" s="2">
        <v>1</v>
      </c>
      <c r="CO31" s="2">
        <v>1</v>
      </c>
      <c r="CP31" s="2">
        <v>0</v>
      </c>
      <c r="CQ31" s="2">
        <v>0</v>
      </c>
      <c r="CR31" s="2">
        <v>2</v>
      </c>
      <c r="CS31" s="2">
        <v>3</v>
      </c>
      <c r="CT31" s="2">
        <v>3</v>
      </c>
      <c r="CU31" s="2">
        <v>3</v>
      </c>
      <c r="CV31" s="2">
        <v>40</v>
      </c>
      <c r="CW31" s="2">
        <v>5</v>
      </c>
      <c r="CX31" s="2">
        <v>0</v>
      </c>
      <c r="CY31" s="2">
        <v>2</v>
      </c>
      <c r="CZ31" s="2">
        <v>0</v>
      </c>
      <c r="DA31" s="2">
        <v>1</v>
      </c>
      <c r="DB31" s="2">
        <v>0</v>
      </c>
      <c r="DC31" s="2">
        <v>9</v>
      </c>
      <c r="DD31" s="2">
        <v>3</v>
      </c>
      <c r="DE31" s="2">
        <v>0</v>
      </c>
      <c r="DF31" s="2">
        <v>1</v>
      </c>
      <c r="DG31" s="2">
        <v>2</v>
      </c>
      <c r="DH31" s="2">
        <v>2</v>
      </c>
      <c r="DI31" s="2">
        <v>23</v>
      </c>
      <c r="DJ31" s="2">
        <v>0</v>
      </c>
      <c r="DK31" s="2">
        <v>16</v>
      </c>
      <c r="DL31" s="2">
        <v>3</v>
      </c>
      <c r="DM31" s="2">
        <v>6</v>
      </c>
      <c r="DN31" s="2">
        <v>0</v>
      </c>
      <c r="DO31" s="2">
        <v>0</v>
      </c>
      <c r="DP31" s="2">
        <v>0</v>
      </c>
      <c r="DQ31" s="2">
        <v>1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1</v>
      </c>
      <c r="DZ31" s="2">
        <v>0</v>
      </c>
      <c r="EA31" s="2">
        <v>0</v>
      </c>
      <c r="EB31" s="2">
        <v>0</v>
      </c>
      <c r="EC31" s="2">
        <v>0</v>
      </c>
      <c r="ED31" s="2">
        <v>5</v>
      </c>
      <c r="EE31" s="2">
        <v>4</v>
      </c>
      <c r="EF31" s="2">
        <v>5</v>
      </c>
      <c r="EG31" s="2">
        <v>0</v>
      </c>
      <c r="EH31" s="2">
        <v>1</v>
      </c>
      <c r="EI31" s="2">
        <v>0</v>
      </c>
      <c r="EJ31" s="2">
        <v>0</v>
      </c>
      <c r="EK31" s="2">
        <v>0</v>
      </c>
      <c r="EL31" s="2">
        <v>2</v>
      </c>
      <c r="EM31" s="2">
        <v>11</v>
      </c>
      <c r="EN31" s="2">
        <v>4</v>
      </c>
      <c r="EO31" s="2">
        <v>11</v>
      </c>
      <c r="EP31" s="2">
        <v>8</v>
      </c>
      <c r="EQ31" s="2">
        <v>4</v>
      </c>
      <c r="ER31" s="2">
        <v>1</v>
      </c>
      <c r="ES31" s="2">
        <v>1</v>
      </c>
      <c r="ET31" s="2">
        <v>0</v>
      </c>
      <c r="EU31" s="2">
        <v>1</v>
      </c>
      <c r="EV31" s="2">
        <v>0</v>
      </c>
      <c r="EW31" s="2">
        <v>0</v>
      </c>
      <c r="EX31" s="2">
        <v>1</v>
      </c>
      <c r="EY31" s="2">
        <v>0</v>
      </c>
      <c r="EZ31" s="2">
        <v>0</v>
      </c>
      <c r="FA31" s="2">
        <v>0</v>
      </c>
      <c r="FB31" s="2">
        <v>2</v>
      </c>
      <c r="FC31" s="2">
        <v>1</v>
      </c>
      <c r="FD31" s="2">
        <v>5</v>
      </c>
      <c r="FE31" s="2">
        <v>6</v>
      </c>
      <c r="FF31" s="2">
        <v>1</v>
      </c>
      <c r="FG31" s="2">
        <v>6</v>
      </c>
      <c r="FH31" s="2">
        <v>4</v>
      </c>
      <c r="FI31" s="2">
        <v>4</v>
      </c>
      <c r="FJ31" s="2">
        <v>2</v>
      </c>
      <c r="FK31" s="2">
        <v>3</v>
      </c>
      <c r="FL31" s="2">
        <v>5</v>
      </c>
      <c r="FM31" s="2">
        <v>4</v>
      </c>
      <c r="FN31" s="2">
        <v>1</v>
      </c>
      <c r="FO31" s="2">
        <v>1</v>
      </c>
      <c r="FP31" s="2">
        <v>2</v>
      </c>
      <c r="FQ31" s="2">
        <v>4</v>
      </c>
      <c r="FR31" s="2">
        <v>1</v>
      </c>
      <c r="FS31" s="2">
        <v>1</v>
      </c>
      <c r="FT31" s="2">
        <v>3</v>
      </c>
      <c r="FU31" s="2">
        <v>1</v>
      </c>
    </row>
    <row r="32" spans="1:177">
      <c r="G32" s="1"/>
    </row>
    <row r="33" spans="12:12">
      <c r="L33" s="1"/>
    </row>
  </sheetData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>
      <selection activeCell="I8" sqref="I8"/>
    </sheetView>
  </sheetViews>
  <sheetFormatPr baseColWidth="10" defaultColWidth="8.83203125" defaultRowHeight="14"/>
  <sheetData>
    <row r="1" spans="1:1">
      <c r="A1" t="s">
        <v>231</v>
      </c>
    </row>
  </sheetData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F34"/>
  <sheetViews>
    <sheetView tabSelected="1" view="pageLayout" topLeftCell="FX1" zoomScale="125" workbookViewId="0">
      <selection activeCell="GC1" sqref="GC1:GF1048576"/>
    </sheetView>
  </sheetViews>
  <sheetFormatPr baseColWidth="10" defaultColWidth="8.83203125" defaultRowHeight="14"/>
  <cols>
    <col min="1" max="1" width="11.83203125" customWidth="1"/>
    <col min="2" max="2" width="18.1640625" customWidth="1"/>
    <col min="180" max="180" width="14.33203125" style="18" customWidth="1"/>
    <col min="181" max="181" width="8.83203125" style="18"/>
    <col min="182" max="182" width="12.6640625" customWidth="1"/>
    <col min="183" max="183" width="13.1640625" style="16" customWidth="1"/>
    <col min="184" max="184" width="13.33203125" customWidth="1"/>
    <col min="185" max="185" width="15.1640625" customWidth="1"/>
  </cols>
  <sheetData>
    <row r="1" spans="1:188" s="2" customFormat="1">
      <c r="B1" s="2" t="s">
        <v>227</v>
      </c>
      <c r="C1" s="2" t="s">
        <v>99</v>
      </c>
      <c r="D1" s="2" t="s">
        <v>100</v>
      </c>
      <c r="E1" s="2" t="s">
        <v>101</v>
      </c>
      <c r="F1" s="2" t="s">
        <v>102</v>
      </c>
      <c r="G1" s="2" t="s">
        <v>103</v>
      </c>
      <c r="H1" s="2" t="s">
        <v>104</v>
      </c>
      <c r="I1" s="2" t="s">
        <v>105</v>
      </c>
      <c r="J1" s="2" t="s">
        <v>106</v>
      </c>
      <c r="K1" s="2" t="s">
        <v>107</v>
      </c>
      <c r="L1" s="2" t="s">
        <v>108</v>
      </c>
      <c r="M1" s="2" t="s">
        <v>109</v>
      </c>
      <c r="N1" s="2" t="s">
        <v>110</v>
      </c>
      <c r="O1" s="2" t="s">
        <v>111</v>
      </c>
      <c r="P1" s="2" t="s">
        <v>112</v>
      </c>
      <c r="Q1" s="2" t="s">
        <v>113</v>
      </c>
      <c r="R1" s="2" t="s">
        <v>114</v>
      </c>
      <c r="S1" s="2" t="s">
        <v>115</v>
      </c>
      <c r="T1" s="2" t="s">
        <v>116</v>
      </c>
      <c r="U1" s="2" t="s">
        <v>117</v>
      </c>
      <c r="V1" s="2" t="s">
        <v>118</v>
      </c>
      <c r="W1" s="2" t="s">
        <v>119</v>
      </c>
      <c r="X1" s="2" t="s">
        <v>120</v>
      </c>
      <c r="Y1" s="2" t="s">
        <v>121</v>
      </c>
      <c r="Z1" s="2" t="s">
        <v>122</v>
      </c>
      <c r="AA1" s="2" t="s">
        <v>129</v>
      </c>
      <c r="AB1" s="2" t="s">
        <v>130</v>
      </c>
      <c r="AC1" s="2" t="s">
        <v>131</v>
      </c>
      <c r="AD1" s="2" t="s">
        <v>132</v>
      </c>
      <c r="AE1" s="2" t="s">
        <v>133</v>
      </c>
      <c r="AF1" s="2" t="s">
        <v>134</v>
      </c>
      <c r="AG1" s="2" t="s">
        <v>135</v>
      </c>
      <c r="AH1" s="2" t="s">
        <v>136</v>
      </c>
      <c r="AI1" s="2" t="s">
        <v>137</v>
      </c>
      <c r="AJ1" s="2" t="s">
        <v>138</v>
      </c>
      <c r="AK1" s="2" t="s">
        <v>139</v>
      </c>
      <c r="AL1" s="2" t="s">
        <v>140</v>
      </c>
      <c r="AM1" s="2" t="s">
        <v>141</v>
      </c>
      <c r="AN1" s="2" t="s">
        <v>142</v>
      </c>
      <c r="AO1" s="2" t="s">
        <v>143</v>
      </c>
      <c r="AP1" s="2" t="s">
        <v>144</v>
      </c>
      <c r="AQ1" s="2" t="s">
        <v>145</v>
      </c>
      <c r="AR1" s="2" t="s">
        <v>146</v>
      </c>
      <c r="AS1" s="2" t="s">
        <v>147</v>
      </c>
      <c r="AT1" s="2" t="s">
        <v>148</v>
      </c>
      <c r="AU1" s="2" t="s">
        <v>149</v>
      </c>
      <c r="AV1" s="2" t="s">
        <v>150</v>
      </c>
      <c r="AW1" s="2" t="s">
        <v>151</v>
      </c>
      <c r="AX1" s="2" t="s">
        <v>152</v>
      </c>
      <c r="AY1" s="2" t="s">
        <v>153</v>
      </c>
      <c r="AZ1" s="2" t="s">
        <v>154</v>
      </c>
      <c r="BA1" s="2" t="s">
        <v>155</v>
      </c>
      <c r="BB1" s="2" t="s">
        <v>156</v>
      </c>
      <c r="BC1" s="2" t="s">
        <v>157</v>
      </c>
      <c r="BD1" s="2" t="s">
        <v>158</v>
      </c>
      <c r="BE1" s="2" t="s">
        <v>159</v>
      </c>
      <c r="BF1" s="2" t="s">
        <v>160</v>
      </c>
      <c r="BG1" s="2" t="s">
        <v>161</v>
      </c>
      <c r="BH1" s="2" t="s">
        <v>162</v>
      </c>
      <c r="BI1" s="2" t="s">
        <v>163</v>
      </c>
      <c r="BJ1" s="2" t="s">
        <v>164</v>
      </c>
      <c r="BK1" s="2" t="s">
        <v>165</v>
      </c>
      <c r="BL1" s="2" t="s">
        <v>166</v>
      </c>
      <c r="BM1" s="2" t="s">
        <v>167</v>
      </c>
      <c r="BN1" s="2" t="s">
        <v>168</v>
      </c>
      <c r="BO1" s="2" t="s">
        <v>169</v>
      </c>
      <c r="BP1" s="2" t="s">
        <v>170</v>
      </c>
      <c r="BQ1" s="2" t="s">
        <v>171</v>
      </c>
      <c r="BR1" s="2" t="s">
        <v>172</v>
      </c>
      <c r="BS1" s="2" t="s">
        <v>173</v>
      </c>
      <c r="BT1" s="2" t="s">
        <v>174</v>
      </c>
      <c r="BU1" s="2" t="s">
        <v>175</v>
      </c>
      <c r="BV1" s="2" t="s">
        <v>176</v>
      </c>
      <c r="BW1" s="2" t="s">
        <v>177</v>
      </c>
      <c r="BX1" s="2" t="s">
        <v>178</v>
      </c>
      <c r="BY1" s="2" t="s">
        <v>179</v>
      </c>
      <c r="BZ1" s="2" t="s">
        <v>180</v>
      </c>
      <c r="CA1" s="2" t="s">
        <v>181</v>
      </c>
      <c r="CB1" s="2" t="s">
        <v>182</v>
      </c>
      <c r="CC1" s="2" t="s">
        <v>183</v>
      </c>
      <c r="CD1" s="2" t="s">
        <v>184</v>
      </c>
      <c r="CE1" s="2" t="s">
        <v>185</v>
      </c>
      <c r="CF1" s="2" t="s">
        <v>186</v>
      </c>
      <c r="CG1" s="2" t="s">
        <v>187</v>
      </c>
      <c r="CH1" s="2" t="s">
        <v>188</v>
      </c>
      <c r="CI1" s="2" t="s">
        <v>189</v>
      </c>
      <c r="CJ1" s="2" t="s">
        <v>190</v>
      </c>
      <c r="CK1" s="2" t="s">
        <v>191</v>
      </c>
      <c r="CL1" s="2" t="s">
        <v>192</v>
      </c>
      <c r="CM1" s="2" t="s">
        <v>193</v>
      </c>
      <c r="CN1" s="2" t="s">
        <v>194</v>
      </c>
      <c r="CO1" s="2" t="s">
        <v>195</v>
      </c>
      <c r="CP1" s="2" t="s">
        <v>196</v>
      </c>
      <c r="CQ1" s="2" t="s">
        <v>197</v>
      </c>
      <c r="CR1" s="2" t="s">
        <v>198</v>
      </c>
      <c r="CS1" s="2" t="s">
        <v>199</v>
      </c>
      <c r="CT1" s="2" t="s">
        <v>200</v>
      </c>
      <c r="CU1" s="2" t="s">
        <v>201</v>
      </c>
      <c r="CV1" s="2" t="s">
        <v>202</v>
      </c>
      <c r="CW1" s="2" t="s">
        <v>203</v>
      </c>
      <c r="CX1" s="2" t="s">
        <v>204</v>
      </c>
      <c r="CY1" s="2" t="s">
        <v>205</v>
      </c>
      <c r="CZ1" s="2" t="s">
        <v>206</v>
      </c>
      <c r="DA1" s="2" t="s">
        <v>207</v>
      </c>
      <c r="DB1" s="2" t="s">
        <v>208</v>
      </c>
      <c r="DC1" s="2" t="s">
        <v>209</v>
      </c>
      <c r="DD1" s="2" t="s">
        <v>210</v>
      </c>
      <c r="DE1" s="2" t="s">
        <v>211</v>
      </c>
      <c r="DF1" s="2" t="s">
        <v>212</v>
      </c>
      <c r="DG1" s="2" t="s">
        <v>213</v>
      </c>
      <c r="DH1" s="2" t="s">
        <v>214</v>
      </c>
      <c r="DI1" s="2" t="s">
        <v>215</v>
      </c>
      <c r="DJ1" s="2" t="s">
        <v>216</v>
      </c>
      <c r="DK1" s="2" t="s">
        <v>217</v>
      </c>
      <c r="DL1" s="2" t="s">
        <v>218</v>
      </c>
      <c r="DM1" s="2" t="s">
        <v>219</v>
      </c>
      <c r="DN1" s="2" t="s">
        <v>220</v>
      </c>
      <c r="DO1" s="2" t="s">
        <v>23</v>
      </c>
      <c r="DP1" s="2" t="s">
        <v>9</v>
      </c>
      <c r="DQ1" s="2" t="s">
        <v>24</v>
      </c>
      <c r="DR1" s="2" t="s">
        <v>25</v>
      </c>
      <c r="DS1" s="2" t="s">
        <v>49</v>
      </c>
      <c r="DT1" s="2" t="s">
        <v>32</v>
      </c>
      <c r="DU1" s="2" t="s">
        <v>16</v>
      </c>
      <c r="DV1" s="2" t="s">
        <v>17</v>
      </c>
      <c r="DW1" s="2" t="s">
        <v>18</v>
      </c>
      <c r="DX1" s="2" t="s">
        <v>19</v>
      </c>
      <c r="DY1" s="2" t="s">
        <v>10</v>
      </c>
      <c r="DZ1" s="2" t="s">
        <v>56</v>
      </c>
      <c r="EA1" s="2" t="s">
        <v>52</v>
      </c>
      <c r="EB1" s="2" t="s">
        <v>51</v>
      </c>
      <c r="EC1" s="2" t="s">
        <v>57</v>
      </c>
      <c r="ED1" s="2" t="s">
        <v>27</v>
      </c>
      <c r="EE1" s="2" t="s">
        <v>12</v>
      </c>
      <c r="EF1" s="2" t="s">
        <v>240</v>
      </c>
      <c r="EG1" s="2" t="s">
        <v>28</v>
      </c>
      <c r="EH1" s="2" t="s">
        <v>48</v>
      </c>
      <c r="EI1" s="2" t="s">
        <v>11</v>
      </c>
      <c r="EJ1" s="2" t="s">
        <v>5</v>
      </c>
      <c r="EK1" s="2" t="s">
        <v>26</v>
      </c>
      <c r="EL1" s="2" t="s">
        <v>13</v>
      </c>
      <c r="EM1" s="2" t="s">
        <v>29</v>
      </c>
      <c r="EN1" s="2" t="s">
        <v>50</v>
      </c>
      <c r="EO1" s="2" t="s">
        <v>39</v>
      </c>
      <c r="EP1" s="2" t="s">
        <v>35</v>
      </c>
      <c r="EQ1" s="2" t="s">
        <v>45</v>
      </c>
      <c r="ER1" s="2" t="s">
        <v>46</v>
      </c>
      <c r="ES1" s="2" t="s">
        <v>241</v>
      </c>
      <c r="ET1" s="2" t="s">
        <v>14</v>
      </c>
      <c r="EU1" s="2" t="s">
        <v>31</v>
      </c>
      <c r="EV1" s="2" t="s">
        <v>30</v>
      </c>
      <c r="EW1" s="2" t="s">
        <v>242</v>
      </c>
      <c r="EX1" s="2" t="s">
        <v>20</v>
      </c>
      <c r="EY1" s="2" t="s">
        <v>33</v>
      </c>
      <c r="EZ1" s="2" t="s">
        <v>34</v>
      </c>
      <c r="FA1" s="2" t="s">
        <v>21</v>
      </c>
      <c r="FB1" s="2" t="s">
        <v>22</v>
      </c>
      <c r="FC1" s="2" t="s">
        <v>42</v>
      </c>
      <c r="FD1" s="2" t="s">
        <v>15</v>
      </c>
      <c r="FE1" s="2" t="s">
        <v>37</v>
      </c>
      <c r="FF1" s="2" t="s">
        <v>6</v>
      </c>
      <c r="FG1" s="2" t="s">
        <v>7</v>
      </c>
      <c r="FH1" s="2" t="s">
        <v>38</v>
      </c>
      <c r="FI1" s="2" t="s">
        <v>8</v>
      </c>
      <c r="FJ1" s="2" t="s">
        <v>3</v>
      </c>
      <c r="FK1" s="2" t="s">
        <v>43</v>
      </c>
      <c r="FL1" s="2" t="s">
        <v>0</v>
      </c>
      <c r="FM1" s="2" t="s">
        <v>4</v>
      </c>
      <c r="FN1" s="2" t="s">
        <v>44</v>
      </c>
      <c r="FO1" s="2" t="s">
        <v>47</v>
      </c>
      <c r="FP1" s="2" t="s">
        <v>1</v>
      </c>
      <c r="FQ1" s="2" t="s">
        <v>2</v>
      </c>
      <c r="FR1" s="2" t="s">
        <v>243</v>
      </c>
      <c r="FS1" s="2" t="s">
        <v>40</v>
      </c>
      <c r="FT1" s="2" t="s">
        <v>244</v>
      </c>
      <c r="FU1" s="2" t="s">
        <v>41</v>
      </c>
      <c r="FV1" s="2" t="s">
        <v>36</v>
      </c>
      <c r="FX1" s="17" t="s">
        <v>238</v>
      </c>
      <c r="FY1" s="17" t="s">
        <v>127</v>
      </c>
      <c r="GA1" s="15" t="s">
        <v>128</v>
      </c>
      <c r="GD1" s="2" t="s">
        <v>123</v>
      </c>
      <c r="GE1" s="2" t="s">
        <v>125</v>
      </c>
      <c r="GF1" s="2" t="s">
        <v>126</v>
      </c>
    </row>
    <row r="2" spans="1:188" s="2" customFormat="1">
      <c r="A2" s="2" t="s">
        <v>237</v>
      </c>
      <c r="B2" s="2" t="s">
        <v>67</v>
      </c>
      <c r="C2" s="2">
        <v>1.0895999999999999</v>
      </c>
      <c r="D2" s="2">
        <v>3.8136000000000001</v>
      </c>
      <c r="E2" s="2">
        <v>9.0800000000000006E-2</v>
      </c>
      <c r="F2" s="2">
        <v>4.5400000000000003E-2</v>
      </c>
      <c r="G2" s="2">
        <v>3</v>
      </c>
      <c r="H2" s="2">
        <v>0</v>
      </c>
      <c r="I2" s="2">
        <v>2</v>
      </c>
      <c r="J2" s="2">
        <v>0</v>
      </c>
      <c r="K2" s="2">
        <v>0</v>
      </c>
      <c r="L2" s="2">
        <v>6</v>
      </c>
      <c r="M2" s="2">
        <v>1</v>
      </c>
      <c r="N2" s="2">
        <v>0</v>
      </c>
      <c r="O2" s="2">
        <v>0</v>
      </c>
      <c r="P2" s="2">
        <v>0</v>
      </c>
      <c r="Q2" s="2">
        <v>1</v>
      </c>
      <c r="R2" s="2">
        <v>2</v>
      </c>
      <c r="S2" s="2">
        <v>4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1</v>
      </c>
      <c r="AG2" s="2">
        <v>6</v>
      </c>
      <c r="AH2" s="2">
        <v>0</v>
      </c>
      <c r="AI2" s="2">
        <v>1</v>
      </c>
      <c r="AJ2" s="2">
        <v>0</v>
      </c>
      <c r="AK2" s="2">
        <v>3</v>
      </c>
      <c r="AL2" s="2">
        <v>2</v>
      </c>
      <c r="AM2" s="2">
        <v>3</v>
      </c>
      <c r="AN2" s="2">
        <v>4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1</v>
      </c>
      <c r="AW2" s="2">
        <v>0</v>
      </c>
      <c r="AX2" s="2">
        <v>0</v>
      </c>
      <c r="AY2" s="2">
        <v>0</v>
      </c>
      <c r="AZ2" s="2">
        <v>0</v>
      </c>
      <c r="BA2" s="2">
        <v>1</v>
      </c>
      <c r="BB2" s="2">
        <v>0</v>
      </c>
      <c r="BC2" s="2">
        <v>0</v>
      </c>
      <c r="BD2" s="2">
        <v>0</v>
      </c>
      <c r="BE2" s="2">
        <v>0</v>
      </c>
      <c r="BF2" s="2">
        <v>12</v>
      </c>
      <c r="BG2" s="2">
        <v>0</v>
      </c>
      <c r="BH2" s="2">
        <v>0</v>
      </c>
      <c r="BI2" s="2">
        <v>0</v>
      </c>
      <c r="BJ2" s="2">
        <v>25</v>
      </c>
      <c r="BK2" s="2">
        <v>8</v>
      </c>
      <c r="BL2" s="2">
        <v>0</v>
      </c>
      <c r="BM2" s="2">
        <v>0</v>
      </c>
      <c r="BN2" s="2">
        <v>15</v>
      </c>
      <c r="BO2" s="2">
        <v>3</v>
      </c>
      <c r="BP2" s="2">
        <v>0</v>
      </c>
      <c r="BQ2" s="2">
        <v>3</v>
      </c>
      <c r="BR2" s="2">
        <v>4</v>
      </c>
      <c r="BS2" s="2">
        <v>2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1</v>
      </c>
      <c r="CA2" s="2">
        <v>3</v>
      </c>
      <c r="CB2" s="2">
        <v>0</v>
      </c>
      <c r="CC2" s="2">
        <v>4</v>
      </c>
      <c r="CD2" s="2">
        <v>2</v>
      </c>
      <c r="CE2" s="2">
        <v>2</v>
      </c>
      <c r="CF2" s="2">
        <v>1</v>
      </c>
      <c r="CG2" s="2">
        <v>0</v>
      </c>
      <c r="CH2" s="2">
        <v>0</v>
      </c>
      <c r="CI2" s="2">
        <v>1</v>
      </c>
      <c r="CJ2" s="2">
        <v>1</v>
      </c>
      <c r="CK2" s="2">
        <v>3</v>
      </c>
      <c r="CL2" s="2">
        <v>5</v>
      </c>
      <c r="CM2" s="2">
        <v>5</v>
      </c>
      <c r="CN2" s="2">
        <v>3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3</v>
      </c>
      <c r="CV2" s="2">
        <v>0</v>
      </c>
      <c r="CW2" s="2">
        <v>1</v>
      </c>
      <c r="CX2" s="2">
        <v>0</v>
      </c>
      <c r="CY2" s="2">
        <v>4</v>
      </c>
      <c r="CZ2" s="2">
        <v>4</v>
      </c>
      <c r="DA2" s="2">
        <v>10</v>
      </c>
      <c r="DB2" s="2">
        <v>2</v>
      </c>
      <c r="DC2" s="2">
        <v>9</v>
      </c>
      <c r="DD2" s="2">
        <v>0</v>
      </c>
      <c r="DE2" s="2">
        <v>35</v>
      </c>
      <c r="DF2" s="2">
        <v>0</v>
      </c>
      <c r="DG2" s="2">
        <v>1</v>
      </c>
      <c r="DH2" s="2">
        <v>0</v>
      </c>
      <c r="DI2" s="2">
        <v>1</v>
      </c>
      <c r="DJ2" s="2">
        <v>5</v>
      </c>
      <c r="DK2" s="2">
        <v>0</v>
      </c>
      <c r="DL2" s="2">
        <v>2</v>
      </c>
      <c r="DM2" s="2">
        <v>3</v>
      </c>
      <c r="DN2" s="2">
        <v>0</v>
      </c>
      <c r="DO2" s="2">
        <v>4</v>
      </c>
      <c r="DP2" s="2">
        <v>0</v>
      </c>
      <c r="DQ2" s="2">
        <v>6</v>
      </c>
      <c r="DR2" s="2">
        <v>3</v>
      </c>
      <c r="DS2" s="2">
        <v>3</v>
      </c>
      <c r="DT2" s="2">
        <v>1</v>
      </c>
      <c r="DU2" s="2">
        <v>4</v>
      </c>
      <c r="DV2" s="2">
        <v>0</v>
      </c>
      <c r="DW2" s="2">
        <v>1</v>
      </c>
      <c r="DX2" s="2">
        <v>6</v>
      </c>
      <c r="DY2" s="2">
        <v>1</v>
      </c>
      <c r="DZ2" s="2">
        <v>4</v>
      </c>
      <c r="EA2" s="2">
        <v>4</v>
      </c>
      <c r="EB2" s="2">
        <v>4</v>
      </c>
      <c r="EC2" s="2">
        <v>5</v>
      </c>
      <c r="ED2" s="2">
        <v>1</v>
      </c>
      <c r="EE2" s="2">
        <v>2</v>
      </c>
      <c r="EF2" s="2">
        <v>0</v>
      </c>
      <c r="EG2" s="2">
        <v>1</v>
      </c>
      <c r="EH2" s="2">
        <v>1</v>
      </c>
      <c r="EI2" s="2">
        <v>2</v>
      </c>
      <c r="EJ2" s="2">
        <v>0</v>
      </c>
      <c r="EK2" s="2">
        <v>1</v>
      </c>
      <c r="EL2" s="2">
        <v>0</v>
      </c>
      <c r="EM2" s="2">
        <v>0</v>
      </c>
      <c r="EN2" s="2">
        <v>3</v>
      </c>
      <c r="EO2" s="2">
        <v>4</v>
      </c>
      <c r="EP2" s="2">
        <v>2</v>
      </c>
      <c r="EQ2" s="2">
        <v>3</v>
      </c>
      <c r="ER2" s="2">
        <v>11</v>
      </c>
      <c r="ES2" s="2">
        <v>0</v>
      </c>
      <c r="ET2" s="2">
        <v>2</v>
      </c>
      <c r="EU2" s="2">
        <v>1</v>
      </c>
      <c r="EV2" s="2">
        <v>2</v>
      </c>
      <c r="EW2" s="2">
        <v>2</v>
      </c>
      <c r="EX2" s="2">
        <v>0</v>
      </c>
      <c r="EY2" s="2">
        <v>0</v>
      </c>
      <c r="EZ2" s="2">
        <v>0</v>
      </c>
      <c r="FA2" s="2">
        <v>2</v>
      </c>
      <c r="FB2" s="2">
        <v>1</v>
      </c>
      <c r="FC2" s="2">
        <v>2</v>
      </c>
      <c r="FD2" s="2">
        <v>1</v>
      </c>
      <c r="FE2" s="2">
        <v>0</v>
      </c>
      <c r="FF2" s="2">
        <v>0</v>
      </c>
      <c r="FG2" s="2">
        <v>0</v>
      </c>
      <c r="FH2" s="2">
        <v>5</v>
      </c>
      <c r="FI2" s="2">
        <v>1</v>
      </c>
      <c r="FJ2" s="2">
        <v>1</v>
      </c>
      <c r="FK2" s="2">
        <v>0</v>
      </c>
      <c r="FL2" s="2">
        <v>2</v>
      </c>
      <c r="FM2" s="2">
        <v>2</v>
      </c>
      <c r="FN2" s="2">
        <v>2</v>
      </c>
      <c r="FO2" s="2">
        <v>3</v>
      </c>
      <c r="FP2" s="2">
        <v>0</v>
      </c>
      <c r="FQ2" s="2">
        <v>0</v>
      </c>
      <c r="FR2" s="2">
        <v>0</v>
      </c>
      <c r="FS2" s="2">
        <v>0</v>
      </c>
      <c r="FT2" s="2">
        <v>0</v>
      </c>
      <c r="FU2" s="2">
        <v>0</v>
      </c>
      <c r="FV2" s="2">
        <v>0</v>
      </c>
      <c r="FX2" s="17">
        <f>AVERAGE(C2:FV2)</f>
        <v>1.9036329545454544</v>
      </c>
      <c r="FY2" s="17">
        <f>STDEV(C2:FV2) / SQRT(COUNT(C2:FV2))</f>
        <v>0.29387409155725092</v>
      </c>
      <c r="FZ2" s="2">
        <f>SUM(C2:FV2)</f>
        <v>335.0394</v>
      </c>
      <c r="GA2" s="15">
        <f>FZ2/$FZ$34*100</f>
        <v>3.7746156552464667</v>
      </c>
      <c r="GB2" s="2" t="s">
        <v>67</v>
      </c>
      <c r="GC2" s="2" t="s">
        <v>237</v>
      </c>
    </row>
    <row r="3" spans="1:188" s="2" customFormat="1">
      <c r="A3" s="2" t="s">
        <v>237</v>
      </c>
      <c r="B3" s="2" t="s">
        <v>71</v>
      </c>
      <c r="C3" s="2">
        <v>27.013000000000002</v>
      </c>
      <c r="D3" s="2">
        <v>18.659400000000002</v>
      </c>
      <c r="E3" s="2">
        <v>16.2986</v>
      </c>
      <c r="F3" s="2">
        <v>12.6212</v>
      </c>
      <c r="G3" s="2">
        <v>10</v>
      </c>
      <c r="H3" s="2">
        <v>5</v>
      </c>
      <c r="I3" s="2">
        <v>8</v>
      </c>
      <c r="J3" s="2">
        <v>10</v>
      </c>
      <c r="K3" s="2">
        <v>6</v>
      </c>
      <c r="L3" s="2">
        <v>37</v>
      </c>
      <c r="M3" s="2">
        <v>31</v>
      </c>
      <c r="N3" s="2">
        <v>67</v>
      </c>
      <c r="O3" s="2">
        <v>32</v>
      </c>
      <c r="P3" s="2">
        <v>41</v>
      </c>
      <c r="Q3" s="2">
        <v>3</v>
      </c>
      <c r="R3" s="2">
        <v>21</v>
      </c>
      <c r="S3" s="2">
        <v>8</v>
      </c>
      <c r="T3" s="2">
        <v>6</v>
      </c>
      <c r="U3" s="2">
        <v>3</v>
      </c>
      <c r="V3" s="2">
        <v>10</v>
      </c>
      <c r="W3" s="2">
        <v>4</v>
      </c>
      <c r="X3" s="2">
        <v>8</v>
      </c>
      <c r="Y3" s="2">
        <v>13</v>
      </c>
      <c r="Z3" s="2">
        <v>7</v>
      </c>
      <c r="AA3" s="2">
        <v>5</v>
      </c>
      <c r="AB3" s="2">
        <v>3</v>
      </c>
      <c r="AC3" s="2">
        <v>2</v>
      </c>
      <c r="AD3" s="2">
        <v>4</v>
      </c>
      <c r="AE3" s="2">
        <v>0</v>
      </c>
      <c r="AF3" s="2">
        <v>5</v>
      </c>
      <c r="AG3" s="2">
        <v>8</v>
      </c>
      <c r="AH3" s="2">
        <v>9</v>
      </c>
      <c r="AI3" s="2">
        <v>15</v>
      </c>
      <c r="AJ3" s="2">
        <v>8</v>
      </c>
      <c r="AK3" s="2">
        <v>31</v>
      </c>
      <c r="AL3" s="2">
        <v>35</v>
      </c>
      <c r="AM3" s="2">
        <v>38</v>
      </c>
      <c r="AN3" s="2">
        <v>49</v>
      </c>
      <c r="AO3" s="2">
        <v>56</v>
      </c>
      <c r="AP3" s="2">
        <v>5</v>
      </c>
      <c r="AQ3" s="2">
        <v>14</v>
      </c>
      <c r="AR3" s="2">
        <v>6</v>
      </c>
      <c r="AS3" s="2">
        <v>4</v>
      </c>
      <c r="AT3" s="2">
        <v>15</v>
      </c>
      <c r="AU3" s="2">
        <v>31</v>
      </c>
      <c r="AV3" s="2">
        <v>45</v>
      </c>
      <c r="AW3" s="2">
        <v>30</v>
      </c>
      <c r="AX3" s="2">
        <v>18</v>
      </c>
      <c r="AY3" s="2">
        <v>35</v>
      </c>
      <c r="AZ3" s="2">
        <v>32</v>
      </c>
      <c r="BA3" s="2">
        <v>19</v>
      </c>
      <c r="BB3" s="2">
        <v>26</v>
      </c>
      <c r="BC3" s="2">
        <v>29</v>
      </c>
      <c r="BD3" s="2">
        <v>31</v>
      </c>
      <c r="BE3" s="2">
        <v>17</v>
      </c>
      <c r="BF3" s="2">
        <v>16</v>
      </c>
      <c r="BG3" s="2">
        <v>29</v>
      </c>
      <c r="BH3" s="2">
        <v>66</v>
      </c>
      <c r="BI3" s="2">
        <v>31</v>
      </c>
      <c r="BJ3" s="2">
        <v>37</v>
      </c>
      <c r="BK3" s="2">
        <v>17</v>
      </c>
      <c r="BL3" s="2">
        <v>73</v>
      </c>
      <c r="BM3" s="2">
        <v>87</v>
      </c>
      <c r="BN3" s="2">
        <v>36</v>
      </c>
      <c r="BO3" s="2">
        <v>11</v>
      </c>
      <c r="BP3" s="2">
        <v>6</v>
      </c>
      <c r="BQ3" s="2">
        <v>2</v>
      </c>
      <c r="BR3" s="2">
        <v>16</v>
      </c>
      <c r="BS3" s="2">
        <v>11</v>
      </c>
      <c r="BT3" s="2">
        <v>13</v>
      </c>
      <c r="BU3" s="2">
        <v>0</v>
      </c>
      <c r="BV3" s="2">
        <v>26</v>
      </c>
      <c r="BW3" s="2">
        <v>15</v>
      </c>
      <c r="BX3" s="2">
        <v>10</v>
      </c>
      <c r="BY3" s="2">
        <v>17</v>
      </c>
      <c r="BZ3" s="2">
        <v>11</v>
      </c>
      <c r="CA3" s="2">
        <v>18</v>
      </c>
      <c r="CB3" s="2">
        <v>16</v>
      </c>
      <c r="CC3" s="2">
        <v>42</v>
      </c>
      <c r="CD3" s="2">
        <v>8</v>
      </c>
      <c r="CE3" s="2">
        <v>2</v>
      </c>
      <c r="CF3" s="2">
        <v>5</v>
      </c>
      <c r="CG3" s="2">
        <v>4</v>
      </c>
      <c r="CH3" s="2">
        <v>3</v>
      </c>
      <c r="CI3" s="2">
        <v>5</v>
      </c>
      <c r="CJ3" s="2">
        <v>5</v>
      </c>
      <c r="CK3" s="2">
        <v>52</v>
      </c>
      <c r="CL3" s="2">
        <v>56</v>
      </c>
      <c r="CM3" s="2">
        <v>66</v>
      </c>
      <c r="CN3" s="2">
        <v>64</v>
      </c>
      <c r="CO3" s="2">
        <v>62</v>
      </c>
      <c r="CP3" s="2">
        <v>0</v>
      </c>
      <c r="CQ3" s="2">
        <v>7</v>
      </c>
      <c r="CR3" s="2">
        <v>3</v>
      </c>
      <c r="CS3" s="2">
        <v>0</v>
      </c>
      <c r="CT3" s="2">
        <v>9</v>
      </c>
      <c r="CU3" s="2">
        <v>22</v>
      </c>
      <c r="CV3" s="2">
        <v>11</v>
      </c>
      <c r="CW3" s="2">
        <v>22</v>
      </c>
      <c r="CX3" s="2">
        <v>25</v>
      </c>
      <c r="CY3" s="2">
        <v>30</v>
      </c>
      <c r="CZ3" s="2">
        <v>21</v>
      </c>
      <c r="DA3" s="2">
        <v>45</v>
      </c>
      <c r="DB3" s="2">
        <v>38</v>
      </c>
      <c r="DC3" s="2">
        <v>52</v>
      </c>
      <c r="DD3" s="2">
        <v>18</v>
      </c>
      <c r="DE3" s="2">
        <v>58</v>
      </c>
      <c r="DF3" s="2">
        <v>58</v>
      </c>
      <c r="DG3" s="2">
        <v>53</v>
      </c>
      <c r="DH3" s="2">
        <v>56</v>
      </c>
      <c r="DI3" s="2">
        <v>68</v>
      </c>
      <c r="DJ3" s="2">
        <v>33</v>
      </c>
      <c r="DK3" s="2">
        <v>9</v>
      </c>
      <c r="DL3" s="2">
        <v>21</v>
      </c>
      <c r="DM3" s="2">
        <v>15</v>
      </c>
      <c r="DN3" s="2">
        <v>13</v>
      </c>
      <c r="DO3" s="2">
        <v>9</v>
      </c>
      <c r="DP3" s="2">
        <v>11</v>
      </c>
      <c r="DQ3" s="2">
        <v>14</v>
      </c>
      <c r="DR3" s="2">
        <v>15</v>
      </c>
      <c r="DS3" s="2">
        <v>16</v>
      </c>
      <c r="DT3" s="2">
        <v>9</v>
      </c>
      <c r="DU3" s="2">
        <v>12</v>
      </c>
      <c r="DV3" s="2">
        <v>12</v>
      </c>
      <c r="DW3" s="2">
        <v>11</v>
      </c>
      <c r="DX3" s="2">
        <v>19</v>
      </c>
      <c r="DY3" s="2">
        <v>12</v>
      </c>
      <c r="DZ3" s="2">
        <v>20</v>
      </c>
      <c r="EA3" s="2">
        <v>28</v>
      </c>
      <c r="EB3" s="2">
        <v>35</v>
      </c>
      <c r="EC3" s="2">
        <v>61.999999999999901</v>
      </c>
      <c r="ED3" s="2">
        <v>12</v>
      </c>
      <c r="EE3" s="2">
        <v>8</v>
      </c>
      <c r="EF3" s="2">
        <v>11</v>
      </c>
      <c r="EG3" s="2">
        <v>17</v>
      </c>
      <c r="EH3" s="2">
        <v>33</v>
      </c>
      <c r="EI3" s="2">
        <v>30</v>
      </c>
      <c r="EJ3" s="2">
        <v>24</v>
      </c>
      <c r="EK3" s="2">
        <v>21</v>
      </c>
      <c r="EL3" s="2">
        <v>16</v>
      </c>
      <c r="EM3" s="2">
        <v>18</v>
      </c>
      <c r="EN3" s="2">
        <v>25</v>
      </c>
      <c r="EO3" s="2">
        <v>18</v>
      </c>
      <c r="EP3" s="2">
        <v>36</v>
      </c>
      <c r="EQ3" s="2">
        <v>32</v>
      </c>
      <c r="ER3" s="2">
        <v>12</v>
      </c>
      <c r="ES3" s="2">
        <v>24</v>
      </c>
      <c r="ET3" s="2">
        <v>16</v>
      </c>
      <c r="EU3" s="2">
        <v>15</v>
      </c>
      <c r="EV3" s="2">
        <v>35</v>
      </c>
      <c r="EW3" s="2">
        <v>18</v>
      </c>
      <c r="EX3" s="2">
        <v>8</v>
      </c>
      <c r="EY3" s="2">
        <v>6</v>
      </c>
      <c r="EZ3" s="2">
        <v>6</v>
      </c>
      <c r="FA3" s="2">
        <v>5</v>
      </c>
      <c r="FB3" s="2">
        <v>8</v>
      </c>
      <c r="FC3" s="2">
        <v>30</v>
      </c>
      <c r="FD3" s="2">
        <v>29</v>
      </c>
      <c r="FE3" s="2">
        <v>50</v>
      </c>
      <c r="FF3" s="2">
        <v>52.999999999999901</v>
      </c>
      <c r="FG3" s="2">
        <v>50.999999999999901</v>
      </c>
      <c r="FH3" s="2">
        <v>51</v>
      </c>
      <c r="FI3" s="2">
        <v>38</v>
      </c>
      <c r="FJ3" s="2">
        <v>47</v>
      </c>
      <c r="FK3" s="2">
        <v>30</v>
      </c>
      <c r="FL3" s="2">
        <v>51.999999999999901</v>
      </c>
      <c r="FM3" s="2">
        <v>32.999999999999901</v>
      </c>
      <c r="FN3" s="2">
        <v>44</v>
      </c>
      <c r="FO3" s="2">
        <v>23</v>
      </c>
      <c r="FP3" s="2">
        <v>22</v>
      </c>
      <c r="FQ3" s="2">
        <v>33</v>
      </c>
      <c r="FR3" s="2">
        <v>35</v>
      </c>
      <c r="FS3" s="2">
        <v>42</v>
      </c>
      <c r="FT3" s="2">
        <v>27</v>
      </c>
      <c r="FU3" s="2">
        <v>42.999999999999901</v>
      </c>
      <c r="FV3" s="2">
        <v>38.999999999999901</v>
      </c>
      <c r="FX3" s="17">
        <f>AVERAGE(C3:FV3)</f>
        <v>23.6681375</v>
      </c>
      <c r="FY3" s="17">
        <f>STDEV(C3:FV3) / SQRT(COUNT(C3:FV3))</f>
        <v>1.3699702038450077</v>
      </c>
      <c r="FZ3" s="2">
        <f>SUM(C3:FV3)</f>
        <v>4165.5922</v>
      </c>
      <c r="GA3" s="15">
        <f>FZ3/$FZ$34*100</f>
        <v>46.930329780594676</v>
      </c>
      <c r="GB3" s="2" t="s">
        <v>71</v>
      </c>
      <c r="GC3" s="2" t="s">
        <v>237</v>
      </c>
      <c r="GD3" s="17">
        <f>(GA2+GA3)</f>
        <v>50.70494543584114</v>
      </c>
      <c r="GE3" s="17">
        <f>(FX2+FX3)</f>
        <v>25.571770454545454</v>
      </c>
      <c r="GF3" s="17">
        <f>(FY2+FY3)</f>
        <v>1.6638442954022585</v>
      </c>
    </row>
    <row r="4" spans="1:188" s="2" customFormat="1">
      <c r="FX4" s="17"/>
      <c r="FY4" s="17"/>
      <c r="GA4" s="17" t="s">
        <v>124</v>
      </c>
    </row>
    <row r="5" spans="1:188" s="2" customFormat="1">
      <c r="A5" s="2" t="s">
        <v>232</v>
      </c>
      <c r="B5" s="2" t="s">
        <v>239</v>
      </c>
      <c r="C5" s="2">
        <v>13.8924</v>
      </c>
      <c r="D5" s="2">
        <v>59.473999999999997</v>
      </c>
      <c r="E5" s="2">
        <v>1.0442</v>
      </c>
      <c r="F5" s="2">
        <v>1.4528000000000001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2</v>
      </c>
      <c r="N5" s="2">
        <v>4</v>
      </c>
      <c r="O5" s="2">
        <v>7</v>
      </c>
      <c r="P5" s="2">
        <v>3</v>
      </c>
      <c r="Q5" s="2">
        <v>0</v>
      </c>
      <c r="R5" s="2">
        <v>1</v>
      </c>
      <c r="S5" s="2">
        <v>0</v>
      </c>
      <c r="T5" s="2">
        <v>0</v>
      </c>
      <c r="U5" s="2">
        <v>2</v>
      </c>
      <c r="V5" s="2">
        <v>8</v>
      </c>
      <c r="W5" s="2">
        <v>8</v>
      </c>
      <c r="X5" s="2">
        <v>8</v>
      </c>
      <c r="Y5" s="2">
        <v>7</v>
      </c>
      <c r="Z5" s="2">
        <v>2</v>
      </c>
      <c r="AA5" s="2">
        <v>26</v>
      </c>
      <c r="AB5" s="2">
        <v>23</v>
      </c>
      <c r="AC5" s="2">
        <v>13</v>
      </c>
      <c r="AD5" s="2">
        <v>18</v>
      </c>
      <c r="AE5" s="2">
        <v>13</v>
      </c>
      <c r="AF5" s="2">
        <v>7</v>
      </c>
      <c r="AG5" s="2">
        <v>4</v>
      </c>
      <c r="AH5" s="2">
        <v>1</v>
      </c>
      <c r="AI5" s="2">
        <v>1</v>
      </c>
      <c r="AJ5" s="2">
        <v>2</v>
      </c>
      <c r="AK5" s="2">
        <v>23</v>
      </c>
      <c r="AL5" s="2">
        <v>7</v>
      </c>
      <c r="AM5" s="2">
        <v>20</v>
      </c>
      <c r="AN5" s="2">
        <v>11</v>
      </c>
      <c r="AO5" s="2">
        <v>6</v>
      </c>
      <c r="AP5" s="2">
        <v>2</v>
      </c>
      <c r="AQ5" s="2">
        <v>2</v>
      </c>
      <c r="AR5" s="2">
        <v>0</v>
      </c>
      <c r="AS5" s="2">
        <v>1</v>
      </c>
      <c r="AT5" s="2">
        <v>3</v>
      </c>
      <c r="AU5" s="2">
        <v>3</v>
      </c>
      <c r="AV5" s="2">
        <v>7</v>
      </c>
      <c r="AW5" s="2">
        <v>4</v>
      </c>
      <c r="AX5" s="2">
        <v>9</v>
      </c>
      <c r="AY5" s="2">
        <v>1</v>
      </c>
      <c r="AZ5" s="2">
        <v>8</v>
      </c>
      <c r="BA5" s="2">
        <v>7</v>
      </c>
      <c r="BB5" s="2">
        <v>1</v>
      </c>
      <c r="BC5" s="2">
        <v>3</v>
      </c>
      <c r="BD5" s="2">
        <v>5</v>
      </c>
      <c r="BE5" s="2">
        <v>36</v>
      </c>
      <c r="BF5" s="2">
        <v>19</v>
      </c>
      <c r="BG5" s="2">
        <v>10</v>
      </c>
      <c r="BH5" s="2">
        <v>16</v>
      </c>
      <c r="BI5" s="2">
        <v>18</v>
      </c>
      <c r="BJ5" s="2">
        <v>4</v>
      </c>
      <c r="BK5" s="2">
        <v>0</v>
      </c>
      <c r="BL5" s="2">
        <v>5</v>
      </c>
      <c r="BM5" s="2">
        <v>6</v>
      </c>
      <c r="BN5" s="2">
        <v>7</v>
      </c>
      <c r="BO5" s="2">
        <v>1</v>
      </c>
      <c r="BP5" s="2">
        <v>3</v>
      </c>
      <c r="BQ5" s="2">
        <v>1</v>
      </c>
      <c r="BR5" s="2">
        <v>1</v>
      </c>
      <c r="BS5" s="2">
        <v>3</v>
      </c>
      <c r="BT5" s="2">
        <v>2</v>
      </c>
      <c r="BU5" s="2">
        <v>0</v>
      </c>
      <c r="BV5" s="2">
        <v>2</v>
      </c>
      <c r="BW5" s="2">
        <v>3</v>
      </c>
      <c r="BX5" s="2">
        <v>2</v>
      </c>
      <c r="BY5" s="2">
        <v>3</v>
      </c>
      <c r="BZ5" s="2">
        <v>2</v>
      </c>
      <c r="CA5" s="2">
        <v>0</v>
      </c>
      <c r="CB5" s="2">
        <v>0</v>
      </c>
      <c r="CC5" s="2">
        <v>1</v>
      </c>
      <c r="CD5" s="2">
        <v>2</v>
      </c>
      <c r="CE5" s="2">
        <v>0</v>
      </c>
      <c r="CF5" s="2">
        <v>20</v>
      </c>
      <c r="CG5" s="2">
        <v>56</v>
      </c>
      <c r="CH5" s="2">
        <v>50</v>
      </c>
      <c r="CI5" s="2">
        <v>12</v>
      </c>
      <c r="CJ5" s="2">
        <v>16</v>
      </c>
      <c r="CK5" s="2">
        <v>5</v>
      </c>
      <c r="CL5" s="2">
        <v>9</v>
      </c>
      <c r="CM5" s="2">
        <v>4</v>
      </c>
      <c r="CN5" s="2">
        <v>8</v>
      </c>
      <c r="CO5" s="2">
        <v>8</v>
      </c>
      <c r="CP5" s="2">
        <v>15</v>
      </c>
      <c r="CQ5" s="2">
        <v>10</v>
      </c>
      <c r="CR5" s="2">
        <v>21</v>
      </c>
      <c r="CS5" s="2">
        <v>19</v>
      </c>
      <c r="CT5" s="2">
        <v>33</v>
      </c>
      <c r="CU5" s="2">
        <v>5</v>
      </c>
      <c r="CV5" s="2">
        <v>8</v>
      </c>
      <c r="CW5" s="2">
        <v>22</v>
      </c>
      <c r="CX5" s="2">
        <v>4</v>
      </c>
      <c r="CY5" s="2">
        <v>17</v>
      </c>
      <c r="CZ5" s="2">
        <v>10</v>
      </c>
      <c r="DA5" s="2">
        <v>14</v>
      </c>
      <c r="DB5" s="2">
        <v>14</v>
      </c>
      <c r="DC5" s="2">
        <v>15</v>
      </c>
      <c r="DD5" s="2">
        <v>35</v>
      </c>
      <c r="DE5" s="2">
        <v>8</v>
      </c>
      <c r="DF5" s="2">
        <v>7</v>
      </c>
      <c r="DG5" s="2">
        <v>1</v>
      </c>
      <c r="DH5" s="2">
        <v>6</v>
      </c>
      <c r="DI5" s="2">
        <v>1</v>
      </c>
      <c r="DJ5" s="2">
        <v>68</v>
      </c>
      <c r="DK5" s="2">
        <v>4</v>
      </c>
      <c r="DL5" s="2">
        <v>62</v>
      </c>
      <c r="DM5" s="2">
        <v>61</v>
      </c>
      <c r="DN5" s="2">
        <v>75</v>
      </c>
      <c r="DO5" s="2">
        <v>1</v>
      </c>
      <c r="DP5" s="2">
        <v>2</v>
      </c>
      <c r="DQ5" s="2">
        <v>1</v>
      </c>
      <c r="DR5" s="2">
        <v>1</v>
      </c>
      <c r="DS5" s="2">
        <v>1</v>
      </c>
      <c r="DT5" s="2">
        <v>3</v>
      </c>
      <c r="DU5" s="2">
        <v>3</v>
      </c>
      <c r="DV5" s="2">
        <v>2</v>
      </c>
      <c r="DW5" s="2">
        <v>1</v>
      </c>
      <c r="DX5" s="2">
        <v>6</v>
      </c>
      <c r="DY5" s="2">
        <v>1</v>
      </c>
      <c r="DZ5" s="2">
        <v>0</v>
      </c>
      <c r="EA5" s="2">
        <v>8</v>
      </c>
      <c r="EB5" s="2">
        <v>4</v>
      </c>
      <c r="EC5" s="2">
        <v>0</v>
      </c>
      <c r="ED5" s="2">
        <v>18</v>
      </c>
      <c r="EE5" s="2">
        <v>12</v>
      </c>
      <c r="EF5" s="2">
        <v>4</v>
      </c>
      <c r="EG5" s="2">
        <v>10</v>
      </c>
      <c r="EH5" s="2">
        <v>12</v>
      </c>
      <c r="EI5" s="2">
        <v>4</v>
      </c>
      <c r="EJ5" s="2">
        <v>5</v>
      </c>
      <c r="EK5" s="2">
        <v>15</v>
      </c>
      <c r="EL5" s="2">
        <v>7</v>
      </c>
      <c r="EM5" s="2">
        <v>10</v>
      </c>
      <c r="EN5" s="2">
        <v>22</v>
      </c>
      <c r="EO5" s="2">
        <v>58</v>
      </c>
      <c r="EP5" s="2">
        <v>16</v>
      </c>
      <c r="EQ5" s="2">
        <v>37</v>
      </c>
      <c r="ER5" s="2">
        <v>5</v>
      </c>
      <c r="ES5" s="2">
        <v>8</v>
      </c>
      <c r="ET5" s="2">
        <v>23</v>
      </c>
      <c r="EU5" s="2">
        <v>21</v>
      </c>
      <c r="EV5" s="2">
        <v>12</v>
      </c>
      <c r="EW5" s="2">
        <v>18</v>
      </c>
      <c r="EX5" s="2">
        <v>23</v>
      </c>
      <c r="EY5" s="2">
        <v>10</v>
      </c>
      <c r="EZ5" s="2">
        <v>17</v>
      </c>
      <c r="FA5" s="2">
        <v>14</v>
      </c>
      <c r="FB5" s="2">
        <v>14</v>
      </c>
      <c r="FC5" s="2">
        <v>4</v>
      </c>
      <c r="FD5" s="2">
        <v>7</v>
      </c>
      <c r="FE5" s="2">
        <v>4</v>
      </c>
      <c r="FF5" s="2">
        <v>4</v>
      </c>
      <c r="FG5" s="2">
        <v>9</v>
      </c>
      <c r="FH5" s="2">
        <v>7</v>
      </c>
      <c r="FI5" s="2">
        <v>9</v>
      </c>
      <c r="FJ5" s="2">
        <v>2</v>
      </c>
      <c r="FK5" s="2">
        <v>8</v>
      </c>
      <c r="FL5" s="2">
        <v>10</v>
      </c>
      <c r="FM5" s="2">
        <v>7</v>
      </c>
      <c r="FN5" s="2">
        <v>6</v>
      </c>
      <c r="FO5" s="2">
        <v>7</v>
      </c>
      <c r="FP5" s="2">
        <v>9</v>
      </c>
      <c r="FQ5" s="2">
        <v>9</v>
      </c>
      <c r="FR5" s="2">
        <v>2</v>
      </c>
      <c r="FS5" s="2">
        <v>2</v>
      </c>
      <c r="FT5" s="2">
        <v>6</v>
      </c>
      <c r="FU5" s="2">
        <v>3</v>
      </c>
      <c r="FV5" s="2">
        <v>2</v>
      </c>
      <c r="FX5" s="17">
        <f>AVERAGE(C5:FV5)</f>
        <v>10.084451136363636</v>
      </c>
      <c r="FY5" s="17">
        <f>STDEV(C5:FV5) / SQRT(COUNT(C5:FV5))</f>
        <v>1.0226943216140787</v>
      </c>
      <c r="FZ5" s="2">
        <f>SUM(C5:FV5)</f>
        <v>1774.8634</v>
      </c>
      <c r="GA5" s="15">
        <f>FZ5/$FZ$34*100</f>
        <v>19.995938315207024</v>
      </c>
      <c r="GB5" s="2" t="s">
        <v>239</v>
      </c>
      <c r="GC5" s="2" t="s">
        <v>232</v>
      </c>
    </row>
    <row r="6" spans="1:188" s="2" customFormat="1">
      <c r="A6" s="2" t="s">
        <v>232</v>
      </c>
      <c r="B6" s="2" t="s">
        <v>58</v>
      </c>
      <c r="C6" s="2">
        <v>0.40860000000000002</v>
      </c>
      <c r="D6" s="2">
        <v>0.31780000000000003</v>
      </c>
      <c r="E6" s="2">
        <v>0.45400000000000001</v>
      </c>
      <c r="F6" s="2">
        <v>0.18160000000000001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2</v>
      </c>
      <c r="M6" s="2">
        <v>2</v>
      </c>
      <c r="N6" s="2">
        <v>1</v>
      </c>
      <c r="O6" s="2">
        <v>2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1</v>
      </c>
      <c r="V6" s="2">
        <v>0</v>
      </c>
      <c r="W6" s="2">
        <v>0</v>
      </c>
      <c r="X6" s="2">
        <v>0</v>
      </c>
      <c r="Y6" s="2">
        <v>0</v>
      </c>
      <c r="Z6" s="2">
        <v>1</v>
      </c>
      <c r="AA6" s="2">
        <v>2</v>
      </c>
      <c r="AB6" s="2">
        <v>1</v>
      </c>
      <c r="AC6" s="2">
        <v>2</v>
      </c>
      <c r="AD6" s="2">
        <v>4</v>
      </c>
      <c r="AE6" s="2">
        <v>2</v>
      </c>
      <c r="AF6" s="2">
        <v>0</v>
      </c>
      <c r="AG6" s="2">
        <v>0</v>
      </c>
      <c r="AH6" s="2">
        <v>1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>
        <v>4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1</v>
      </c>
      <c r="AV6" s="2">
        <v>0</v>
      </c>
      <c r="AW6" s="2">
        <v>2</v>
      </c>
      <c r="AX6" s="2">
        <v>1</v>
      </c>
      <c r="AY6" s="2">
        <v>1</v>
      </c>
      <c r="AZ6" s="2">
        <v>3</v>
      </c>
      <c r="BA6" s="2">
        <v>9</v>
      </c>
      <c r="BB6" s="2">
        <v>2</v>
      </c>
      <c r="BC6" s="2">
        <v>0</v>
      </c>
      <c r="BD6" s="2">
        <v>2</v>
      </c>
      <c r="BE6" s="2">
        <v>4</v>
      </c>
      <c r="BF6" s="2">
        <v>5</v>
      </c>
      <c r="BG6" s="2">
        <v>7</v>
      </c>
      <c r="BH6" s="2">
        <v>1</v>
      </c>
      <c r="BI6" s="2">
        <v>0</v>
      </c>
      <c r="BJ6" s="2">
        <v>0</v>
      </c>
      <c r="BK6" s="2">
        <v>0</v>
      </c>
      <c r="BL6" s="2">
        <v>1</v>
      </c>
      <c r="BM6" s="2">
        <v>2</v>
      </c>
      <c r="BN6" s="2">
        <v>6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1</v>
      </c>
      <c r="BU6" s="2">
        <v>0</v>
      </c>
      <c r="BV6" s="2">
        <v>1</v>
      </c>
      <c r="BW6" s="2">
        <v>2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1</v>
      </c>
      <c r="CE6" s="2">
        <v>0</v>
      </c>
      <c r="CF6" s="2">
        <v>0</v>
      </c>
      <c r="CG6" s="2">
        <v>1</v>
      </c>
      <c r="CH6" s="2">
        <v>1</v>
      </c>
      <c r="CI6" s="2">
        <v>1</v>
      </c>
      <c r="CJ6" s="2">
        <v>1</v>
      </c>
      <c r="CK6" s="2">
        <v>5</v>
      </c>
      <c r="CL6" s="2">
        <v>3</v>
      </c>
      <c r="CM6" s="2">
        <v>3</v>
      </c>
      <c r="CN6" s="2">
        <v>3</v>
      </c>
      <c r="CO6" s="2">
        <v>1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1</v>
      </c>
      <c r="CW6" s="2">
        <v>3</v>
      </c>
      <c r="CX6" s="2">
        <v>0</v>
      </c>
      <c r="CY6" s="2">
        <v>2</v>
      </c>
      <c r="CZ6" s="2">
        <v>3</v>
      </c>
      <c r="DA6" s="2">
        <v>2</v>
      </c>
      <c r="DB6" s="2">
        <v>0</v>
      </c>
      <c r="DC6" s="2">
        <v>2</v>
      </c>
      <c r="DD6" s="2">
        <v>0</v>
      </c>
      <c r="DE6" s="2">
        <v>2</v>
      </c>
      <c r="DF6" s="2">
        <v>7</v>
      </c>
      <c r="DG6" s="2">
        <v>5</v>
      </c>
      <c r="DH6" s="2">
        <v>1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1</v>
      </c>
      <c r="DP6" s="2">
        <v>0</v>
      </c>
      <c r="DQ6" s="2">
        <v>0</v>
      </c>
      <c r="DR6" s="2">
        <v>1</v>
      </c>
      <c r="DS6" s="2">
        <v>0</v>
      </c>
      <c r="DT6" s="2">
        <v>0</v>
      </c>
      <c r="DU6" s="2">
        <v>0</v>
      </c>
      <c r="DV6" s="2">
        <v>1</v>
      </c>
      <c r="DW6" s="2">
        <v>1</v>
      </c>
      <c r="DX6" s="2">
        <v>0</v>
      </c>
      <c r="DY6" s="2">
        <v>0</v>
      </c>
      <c r="DZ6" s="2">
        <v>0</v>
      </c>
      <c r="EA6" s="2">
        <v>0</v>
      </c>
      <c r="EB6" s="2">
        <v>1</v>
      </c>
      <c r="EC6" s="2">
        <v>0</v>
      </c>
      <c r="ED6" s="2">
        <v>0</v>
      </c>
      <c r="EE6" s="2">
        <v>2</v>
      </c>
      <c r="EF6" s="2">
        <v>0</v>
      </c>
      <c r="EG6" s="2">
        <v>2</v>
      </c>
      <c r="EH6" s="2">
        <v>2</v>
      </c>
      <c r="EI6" s="2">
        <v>0</v>
      </c>
      <c r="EJ6" s="2">
        <v>2</v>
      </c>
      <c r="EK6" s="2">
        <v>0</v>
      </c>
      <c r="EL6" s="2">
        <v>1</v>
      </c>
      <c r="EM6" s="2">
        <v>0</v>
      </c>
      <c r="EN6" s="2">
        <v>0</v>
      </c>
      <c r="EO6" s="2">
        <v>1</v>
      </c>
      <c r="EP6" s="2">
        <v>0</v>
      </c>
      <c r="EQ6" s="2">
        <v>0</v>
      </c>
      <c r="ER6" s="2">
        <v>0</v>
      </c>
      <c r="ES6" s="2">
        <v>2</v>
      </c>
      <c r="ET6" s="2">
        <v>0</v>
      </c>
      <c r="EU6" s="2">
        <v>0</v>
      </c>
      <c r="EV6" s="2">
        <v>1</v>
      </c>
      <c r="EW6" s="2">
        <v>1</v>
      </c>
      <c r="EX6" s="2">
        <v>1</v>
      </c>
      <c r="EY6" s="2">
        <v>1</v>
      </c>
      <c r="EZ6" s="2">
        <v>1</v>
      </c>
      <c r="FA6" s="2">
        <v>1</v>
      </c>
      <c r="FB6" s="2">
        <v>0</v>
      </c>
      <c r="FC6" s="2">
        <v>2</v>
      </c>
      <c r="FD6" s="2">
        <v>2</v>
      </c>
      <c r="FE6" s="2">
        <v>6</v>
      </c>
      <c r="FF6" s="2">
        <v>4</v>
      </c>
      <c r="FG6" s="2">
        <v>1</v>
      </c>
      <c r="FH6" s="2">
        <v>1</v>
      </c>
      <c r="FI6" s="2">
        <v>1</v>
      </c>
      <c r="FJ6" s="2">
        <v>2</v>
      </c>
      <c r="FK6" s="2">
        <v>5</v>
      </c>
      <c r="FL6" s="2">
        <v>5</v>
      </c>
      <c r="FM6" s="2">
        <v>5</v>
      </c>
      <c r="FN6" s="2">
        <v>1</v>
      </c>
      <c r="FO6" s="2">
        <v>0</v>
      </c>
      <c r="FP6" s="2">
        <v>8</v>
      </c>
      <c r="FQ6" s="2">
        <v>6</v>
      </c>
      <c r="FR6" s="2">
        <v>1</v>
      </c>
      <c r="FS6" s="2">
        <v>1</v>
      </c>
      <c r="FT6" s="2">
        <v>5</v>
      </c>
      <c r="FU6" s="2">
        <v>2</v>
      </c>
      <c r="FV6" s="2">
        <v>0</v>
      </c>
      <c r="FX6" s="17">
        <f>AVERAGE(C6:FV6)</f>
        <v>1.1781931818181819</v>
      </c>
      <c r="FY6" s="17">
        <f>STDEV(C6:FV6) / SQRT(COUNT(C6:FV6))</f>
        <v>0.13194284363597497</v>
      </c>
      <c r="FZ6" s="2">
        <f>SUM(C6:FV6)</f>
        <v>207.36199999999999</v>
      </c>
      <c r="GA6" s="15">
        <f>FZ6/$FZ$34*100</f>
        <v>2.3361785255800296</v>
      </c>
      <c r="GB6" s="2" t="s">
        <v>58</v>
      </c>
      <c r="GC6" s="2" t="s">
        <v>232</v>
      </c>
    </row>
    <row r="7" spans="1:188" s="2" customFormat="1">
      <c r="A7" s="2" t="s">
        <v>232</v>
      </c>
      <c r="B7" s="2" t="s">
        <v>59</v>
      </c>
      <c r="C7" s="2">
        <v>0.31780000000000003</v>
      </c>
      <c r="D7" s="2">
        <v>0.13619999999999999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1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0</v>
      </c>
      <c r="FV7" s="2">
        <v>0</v>
      </c>
      <c r="FX7" s="17">
        <f>AVERAGE(C7:FV7)</f>
        <v>8.2613636363636361E-3</v>
      </c>
      <c r="FY7" s="17">
        <f>STDEV(C7:FV7) / SQRT(COUNT(C7:FV7))</f>
        <v>5.9965771006832884E-3</v>
      </c>
      <c r="FZ7" s="2">
        <f>SUM(C7:FV7)</f>
        <v>1.454</v>
      </c>
      <c r="GA7" s="15">
        <f>FZ7/$FZ$34*100</f>
        <v>1.6381032089743366E-2</v>
      </c>
      <c r="GB7" s="2" t="s">
        <v>59</v>
      </c>
      <c r="GC7" s="2" t="s">
        <v>232</v>
      </c>
    </row>
    <row r="8" spans="1:188" s="2" customFormat="1">
      <c r="A8" s="2" t="s">
        <v>232</v>
      </c>
      <c r="B8" s="2" t="s">
        <v>65</v>
      </c>
      <c r="C8" s="2">
        <v>1.135</v>
      </c>
      <c r="D8" s="2">
        <v>2.5878000000000001</v>
      </c>
      <c r="E8" s="2">
        <v>0.45400000000000001</v>
      </c>
      <c r="F8" s="2">
        <v>4.5400000000000003E-2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3</v>
      </c>
      <c r="N8" s="2">
        <v>3</v>
      </c>
      <c r="O8" s="2">
        <v>0</v>
      </c>
      <c r="P8" s="2">
        <v>1</v>
      </c>
      <c r="Q8" s="2">
        <v>1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1</v>
      </c>
      <c r="Z8" s="2">
        <v>0</v>
      </c>
      <c r="AA8" s="2">
        <v>0</v>
      </c>
      <c r="AB8" s="2">
        <v>0</v>
      </c>
      <c r="AC8" s="2">
        <v>1</v>
      </c>
      <c r="AD8" s="2">
        <v>0</v>
      </c>
      <c r="AE8" s="2">
        <v>0</v>
      </c>
      <c r="AF8" s="2">
        <v>0</v>
      </c>
      <c r="AG8" s="2">
        <v>0</v>
      </c>
      <c r="AH8" s="2">
        <v>1</v>
      </c>
      <c r="AI8" s="2">
        <v>3</v>
      </c>
      <c r="AJ8" s="2">
        <v>1</v>
      </c>
      <c r="AK8" s="2">
        <v>0</v>
      </c>
      <c r="AL8" s="2">
        <v>1</v>
      </c>
      <c r="AM8" s="2">
        <v>1</v>
      </c>
      <c r="AN8" s="2">
        <v>4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1</v>
      </c>
      <c r="AV8" s="2">
        <v>1</v>
      </c>
      <c r="AW8" s="2">
        <v>2</v>
      </c>
      <c r="AX8" s="2">
        <v>0</v>
      </c>
      <c r="AY8" s="2">
        <v>1</v>
      </c>
      <c r="AZ8" s="2">
        <v>3</v>
      </c>
      <c r="BA8" s="2">
        <v>1</v>
      </c>
      <c r="BB8" s="2">
        <v>1</v>
      </c>
      <c r="BC8" s="2">
        <v>2</v>
      </c>
      <c r="BD8" s="2">
        <v>1</v>
      </c>
      <c r="BE8" s="2">
        <v>7</v>
      </c>
      <c r="BF8" s="2">
        <v>8</v>
      </c>
      <c r="BG8" s="2">
        <v>6</v>
      </c>
      <c r="BH8" s="2">
        <v>10</v>
      </c>
      <c r="BI8" s="2">
        <v>12</v>
      </c>
      <c r="BJ8" s="2">
        <v>0</v>
      </c>
      <c r="BK8" s="2">
        <v>3</v>
      </c>
      <c r="BL8" s="2">
        <v>5</v>
      </c>
      <c r="BM8" s="2">
        <v>2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1</v>
      </c>
      <c r="CA8" s="2">
        <v>0</v>
      </c>
      <c r="CB8" s="2">
        <v>1</v>
      </c>
      <c r="CC8" s="2">
        <v>0</v>
      </c>
      <c r="CD8" s="2">
        <v>0</v>
      </c>
      <c r="CE8" s="2">
        <v>0</v>
      </c>
      <c r="CF8" s="2">
        <v>0</v>
      </c>
      <c r="CG8" s="2">
        <v>1</v>
      </c>
      <c r="CH8" s="2">
        <v>0</v>
      </c>
      <c r="CI8" s="2">
        <v>2</v>
      </c>
      <c r="CJ8" s="2">
        <v>0</v>
      </c>
      <c r="CK8" s="2">
        <v>9</v>
      </c>
      <c r="CL8" s="2">
        <v>8</v>
      </c>
      <c r="CM8" s="2">
        <v>4</v>
      </c>
      <c r="CN8" s="2">
        <v>4</v>
      </c>
      <c r="CO8" s="2">
        <v>3</v>
      </c>
      <c r="CP8" s="2">
        <v>0</v>
      </c>
      <c r="CQ8" s="2">
        <v>0</v>
      </c>
      <c r="CR8" s="2">
        <v>1</v>
      </c>
      <c r="CS8" s="2">
        <v>1</v>
      </c>
      <c r="CT8" s="2">
        <v>2</v>
      </c>
      <c r="CU8" s="2">
        <v>1</v>
      </c>
      <c r="CV8" s="2">
        <v>0</v>
      </c>
      <c r="CW8" s="2">
        <v>2</v>
      </c>
      <c r="CX8" s="2">
        <v>1</v>
      </c>
      <c r="CY8" s="2">
        <v>3</v>
      </c>
      <c r="CZ8" s="2">
        <v>0</v>
      </c>
      <c r="DA8" s="2">
        <v>2</v>
      </c>
      <c r="DB8" s="2">
        <v>1</v>
      </c>
      <c r="DC8" s="2">
        <v>1</v>
      </c>
      <c r="DD8" s="2">
        <v>1</v>
      </c>
      <c r="DE8" s="2">
        <v>2</v>
      </c>
      <c r="DF8" s="2">
        <v>4</v>
      </c>
      <c r="DG8" s="2">
        <v>1</v>
      </c>
      <c r="DH8" s="2">
        <v>4</v>
      </c>
      <c r="DI8" s="2">
        <v>4</v>
      </c>
      <c r="DJ8" s="2">
        <v>0</v>
      </c>
      <c r="DK8" s="2">
        <v>0</v>
      </c>
      <c r="DL8" s="2">
        <v>2</v>
      </c>
      <c r="DM8" s="2">
        <v>0</v>
      </c>
      <c r="DN8" s="2">
        <v>1</v>
      </c>
      <c r="DO8" s="2">
        <v>0</v>
      </c>
      <c r="DP8" s="2">
        <v>1</v>
      </c>
      <c r="DQ8" s="2">
        <v>0</v>
      </c>
      <c r="DR8" s="2">
        <v>0</v>
      </c>
      <c r="DS8" s="2">
        <v>1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1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2</v>
      </c>
      <c r="EI8" s="2">
        <v>4</v>
      </c>
      <c r="EJ8" s="2">
        <v>0</v>
      </c>
      <c r="EK8" s="2">
        <v>0</v>
      </c>
      <c r="EL8" s="2">
        <v>0</v>
      </c>
      <c r="EM8" s="2">
        <v>2</v>
      </c>
      <c r="EN8" s="2">
        <v>0</v>
      </c>
      <c r="EO8" s="2">
        <v>1</v>
      </c>
      <c r="EP8" s="2">
        <v>4</v>
      </c>
      <c r="EQ8" s="2">
        <v>5</v>
      </c>
      <c r="ER8" s="2">
        <v>1</v>
      </c>
      <c r="ES8" s="2">
        <v>0</v>
      </c>
      <c r="ET8" s="2">
        <v>1</v>
      </c>
      <c r="EU8" s="2">
        <v>1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2</v>
      </c>
      <c r="FD8" s="2">
        <v>0</v>
      </c>
      <c r="FE8" s="2">
        <v>10</v>
      </c>
      <c r="FF8" s="2">
        <v>3</v>
      </c>
      <c r="FG8" s="2">
        <v>3</v>
      </c>
      <c r="FH8" s="2">
        <v>8</v>
      </c>
      <c r="FI8" s="2">
        <v>5</v>
      </c>
      <c r="FJ8" s="2">
        <v>7</v>
      </c>
      <c r="FK8" s="2">
        <v>3</v>
      </c>
      <c r="FL8" s="2">
        <v>7</v>
      </c>
      <c r="FM8" s="2">
        <v>4</v>
      </c>
      <c r="FN8" s="2">
        <v>4</v>
      </c>
      <c r="FO8" s="2">
        <v>6</v>
      </c>
      <c r="FP8" s="2">
        <v>4</v>
      </c>
      <c r="FQ8" s="2">
        <v>2</v>
      </c>
      <c r="FR8" s="2">
        <v>2</v>
      </c>
      <c r="FS8" s="2">
        <v>0</v>
      </c>
      <c r="FT8" s="2">
        <v>1</v>
      </c>
      <c r="FU8" s="2">
        <v>0</v>
      </c>
      <c r="FV8" s="2">
        <v>0</v>
      </c>
      <c r="FX8" s="17">
        <f>AVERAGE(C8:FV8)</f>
        <v>1.4387624999999999</v>
      </c>
      <c r="FY8" s="17">
        <f>STDEV(C8:FV8) / SQRT(COUNT(C8:FV8))</f>
        <v>0.17196972942938601</v>
      </c>
      <c r="FZ8" s="2">
        <f>SUM(C8:FV8)</f>
        <v>253.22219999999999</v>
      </c>
      <c r="GA8" s="15">
        <f>FZ8/$FZ$34*100</f>
        <v>2.8528479945222918</v>
      </c>
      <c r="GB8" s="2" t="s">
        <v>65</v>
      </c>
      <c r="GC8" s="2" t="s">
        <v>232</v>
      </c>
    </row>
    <row r="9" spans="1:188" s="2" customFormat="1">
      <c r="A9" s="2" t="s">
        <v>232</v>
      </c>
      <c r="B9" s="2" t="s">
        <v>221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1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3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1</v>
      </c>
      <c r="CA9" s="2">
        <v>1</v>
      </c>
      <c r="CB9" s="2">
        <v>0</v>
      </c>
      <c r="CC9" s="2">
        <v>1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1</v>
      </c>
      <c r="CM9" s="2">
        <v>0</v>
      </c>
      <c r="CN9" s="2">
        <v>1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2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0</v>
      </c>
      <c r="FV9" s="2">
        <v>0</v>
      </c>
      <c r="FX9" s="17">
        <f>AVERAGE(C9:FV9)</f>
        <v>6.25E-2</v>
      </c>
      <c r="FY9" s="17">
        <f>STDEV(C9:FV9) / SQRT(COUNT(C9:FV9))</f>
        <v>2.4383635666399062E-2</v>
      </c>
      <c r="FZ9" s="2">
        <f>SUM(C9:FV9)</f>
        <v>11</v>
      </c>
      <c r="GA9" s="15">
        <f>FZ9/$FZ$34*100</f>
        <v>0.12392802818925516</v>
      </c>
      <c r="GB9" s="2" t="s">
        <v>221</v>
      </c>
      <c r="GC9" s="2" t="s">
        <v>232</v>
      </c>
    </row>
    <row r="10" spans="1:188" s="2" customFormat="1">
      <c r="A10" s="2" t="s">
        <v>232</v>
      </c>
      <c r="B10" s="2" t="s">
        <v>69</v>
      </c>
      <c r="C10" s="2">
        <v>3.3595999999999999</v>
      </c>
      <c r="D10" s="2">
        <v>5.7657999999999996</v>
      </c>
      <c r="E10" s="2">
        <v>0.40860000000000002</v>
      </c>
      <c r="F10" s="2">
        <v>0.18160000000000001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</v>
      </c>
      <c r="M10" s="2">
        <v>0</v>
      </c>
      <c r="N10" s="2">
        <v>1</v>
      </c>
      <c r="O10" s="2">
        <v>1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1</v>
      </c>
      <c r="W10" s="2">
        <v>0</v>
      </c>
      <c r="X10" s="2">
        <v>0</v>
      </c>
      <c r="Y10" s="2">
        <v>0</v>
      </c>
      <c r="Z10" s="2">
        <v>0</v>
      </c>
      <c r="AA10" s="2">
        <v>5</v>
      </c>
      <c r="AB10" s="2">
        <v>0</v>
      </c>
      <c r="AC10" s="2">
        <v>2</v>
      </c>
      <c r="AD10" s="2">
        <v>0</v>
      </c>
      <c r="AE10" s="2">
        <v>0</v>
      </c>
      <c r="AF10" s="2">
        <v>1</v>
      </c>
      <c r="AG10" s="2">
        <v>1</v>
      </c>
      <c r="AH10" s="2">
        <v>0</v>
      </c>
      <c r="AI10" s="2">
        <v>2</v>
      </c>
      <c r="AJ10" s="2">
        <v>1</v>
      </c>
      <c r="AK10" s="2">
        <v>3</v>
      </c>
      <c r="AL10" s="2">
        <v>1</v>
      </c>
      <c r="AM10" s="2">
        <v>11</v>
      </c>
      <c r="AN10" s="2">
        <v>9</v>
      </c>
      <c r="AO10" s="2">
        <v>3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2</v>
      </c>
      <c r="AW10" s="2">
        <v>0</v>
      </c>
      <c r="AX10" s="2">
        <v>1</v>
      </c>
      <c r="AY10" s="2">
        <v>1</v>
      </c>
      <c r="AZ10" s="2">
        <v>0</v>
      </c>
      <c r="BA10" s="2">
        <v>2</v>
      </c>
      <c r="BB10" s="2">
        <v>3</v>
      </c>
      <c r="BC10" s="2">
        <v>1</v>
      </c>
      <c r="BD10" s="2">
        <v>1</v>
      </c>
      <c r="BE10" s="2">
        <v>0</v>
      </c>
      <c r="BF10" s="2">
        <v>1</v>
      </c>
      <c r="BG10" s="2">
        <v>1</v>
      </c>
      <c r="BH10" s="2">
        <v>0</v>
      </c>
      <c r="BI10" s="2">
        <v>5</v>
      </c>
      <c r="BJ10" s="2">
        <v>1</v>
      </c>
      <c r="BK10" s="2">
        <v>0</v>
      </c>
      <c r="BL10" s="2">
        <v>1</v>
      </c>
      <c r="BM10" s="2">
        <v>1</v>
      </c>
      <c r="BN10" s="2">
        <v>1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1</v>
      </c>
      <c r="CL10" s="2">
        <v>0</v>
      </c>
      <c r="CM10" s="2">
        <v>1</v>
      </c>
      <c r="CN10" s="2">
        <v>1</v>
      </c>
      <c r="CO10" s="2">
        <v>2</v>
      </c>
      <c r="CP10" s="2">
        <v>0</v>
      </c>
      <c r="CQ10" s="2">
        <v>0</v>
      </c>
      <c r="CR10" s="2">
        <v>1</v>
      </c>
      <c r="CS10" s="2">
        <v>0</v>
      </c>
      <c r="CT10" s="2">
        <v>1</v>
      </c>
      <c r="CU10" s="2">
        <v>4</v>
      </c>
      <c r="CV10" s="2">
        <v>0</v>
      </c>
      <c r="CW10" s="2">
        <v>0</v>
      </c>
      <c r="CX10" s="2">
        <v>0</v>
      </c>
      <c r="CY10" s="2">
        <v>17</v>
      </c>
      <c r="CZ10" s="2">
        <v>8</v>
      </c>
      <c r="DA10" s="2">
        <v>2</v>
      </c>
      <c r="DB10" s="2">
        <v>8</v>
      </c>
      <c r="DC10" s="2">
        <v>4</v>
      </c>
      <c r="DD10" s="2">
        <v>1</v>
      </c>
      <c r="DE10" s="2">
        <v>0</v>
      </c>
      <c r="DF10" s="2">
        <v>1</v>
      </c>
      <c r="DG10" s="2">
        <v>2</v>
      </c>
      <c r="DH10" s="2">
        <v>0</v>
      </c>
      <c r="DI10" s="2">
        <v>2</v>
      </c>
      <c r="DJ10" s="2">
        <v>10</v>
      </c>
      <c r="DK10" s="2">
        <v>1</v>
      </c>
      <c r="DL10" s="2">
        <v>3</v>
      </c>
      <c r="DM10" s="2">
        <v>1</v>
      </c>
      <c r="DN10" s="2">
        <v>4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1</v>
      </c>
      <c r="EG10" s="2">
        <v>0</v>
      </c>
      <c r="EH10" s="2">
        <v>1</v>
      </c>
      <c r="EI10" s="2">
        <v>2</v>
      </c>
      <c r="EJ10" s="2">
        <v>0</v>
      </c>
      <c r="EK10" s="2">
        <v>2</v>
      </c>
      <c r="EL10" s="2">
        <v>1</v>
      </c>
      <c r="EM10" s="2">
        <v>2</v>
      </c>
      <c r="EN10" s="2">
        <v>12</v>
      </c>
      <c r="EO10" s="2">
        <v>3</v>
      </c>
      <c r="EP10" s="2">
        <v>7</v>
      </c>
      <c r="EQ10" s="2">
        <v>2</v>
      </c>
      <c r="ER10" s="2">
        <v>2</v>
      </c>
      <c r="ES10" s="2">
        <v>0</v>
      </c>
      <c r="ET10" s="2">
        <v>0</v>
      </c>
      <c r="EU10" s="2">
        <v>1</v>
      </c>
      <c r="EV10" s="2">
        <v>1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1</v>
      </c>
      <c r="FD10" s="2">
        <v>0</v>
      </c>
      <c r="FE10" s="2">
        <v>3</v>
      </c>
      <c r="FF10" s="2">
        <v>0</v>
      </c>
      <c r="FG10" s="2">
        <v>0</v>
      </c>
      <c r="FH10" s="2">
        <v>4</v>
      </c>
      <c r="FI10" s="2">
        <v>1</v>
      </c>
      <c r="FJ10" s="2">
        <v>1</v>
      </c>
      <c r="FK10" s="2">
        <v>0</v>
      </c>
      <c r="FL10" s="2">
        <v>1</v>
      </c>
      <c r="FM10" s="2">
        <v>2</v>
      </c>
      <c r="FN10" s="2">
        <v>2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X10" s="17">
        <f>AVERAGE(C10:FV10)</f>
        <v>1.1461113636363636</v>
      </c>
      <c r="FY10" s="17">
        <f>STDEV(C10:FV10) / SQRT(COUNT(C10:FV10))</f>
        <v>0.17924288398428084</v>
      </c>
      <c r="FZ10" s="2">
        <f>SUM(C10:FV10)</f>
        <v>201.71559999999999</v>
      </c>
      <c r="GA10" s="15">
        <f>FZ10/$FZ$34*100</f>
        <v>2.2725651420920472</v>
      </c>
      <c r="GB10" s="2" t="s">
        <v>69</v>
      </c>
      <c r="GC10" s="2" t="s">
        <v>232</v>
      </c>
    </row>
    <row r="11" spans="1:188" s="2" customFormat="1">
      <c r="A11" s="2" t="s">
        <v>232</v>
      </c>
      <c r="B11" s="2" t="s">
        <v>222</v>
      </c>
      <c r="C11" s="2">
        <v>0</v>
      </c>
      <c r="D11" s="2">
        <v>0</v>
      </c>
      <c r="E11" s="2">
        <v>9.0800000000000006E-2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0</v>
      </c>
      <c r="FV11" s="2">
        <v>0</v>
      </c>
      <c r="FX11" s="17">
        <f>AVERAGE(C11:FV11)</f>
        <v>5.1590909090909096E-4</v>
      </c>
      <c r="FY11" s="17">
        <f>STDEV(C11:FV11) / SQRT(COUNT(C11:FV11))</f>
        <v>5.1590909090909096E-4</v>
      </c>
      <c r="FZ11" s="2">
        <f>SUM(C11:FV11)</f>
        <v>9.0800000000000006E-2</v>
      </c>
      <c r="GA11" s="15">
        <f>FZ11/$FZ$34*100</f>
        <v>1.0229695417803973E-3</v>
      </c>
      <c r="GB11" s="2" t="s">
        <v>222</v>
      </c>
      <c r="GC11" s="2" t="s">
        <v>232</v>
      </c>
    </row>
    <row r="12" spans="1:188" s="2" customFormat="1">
      <c r="A12" s="2" t="s">
        <v>232</v>
      </c>
      <c r="B12" s="2" t="s">
        <v>75</v>
      </c>
      <c r="C12" s="2">
        <v>3.9952000000000001</v>
      </c>
      <c r="D12" s="2">
        <v>6.2652000000000001</v>
      </c>
      <c r="E12" s="2">
        <v>4.5400000000000003E-2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3</v>
      </c>
      <c r="M12" s="2">
        <v>1</v>
      </c>
      <c r="N12" s="2">
        <v>9</v>
      </c>
      <c r="O12" s="2">
        <v>4</v>
      </c>
      <c r="P12" s="2">
        <v>3</v>
      </c>
      <c r="Q12" s="2">
        <v>0</v>
      </c>
      <c r="R12" s="2">
        <v>1</v>
      </c>
      <c r="S12" s="2">
        <v>0</v>
      </c>
      <c r="T12" s="2">
        <v>0</v>
      </c>
      <c r="U12" s="2">
        <v>0</v>
      </c>
      <c r="V12" s="2">
        <v>2</v>
      </c>
      <c r="W12" s="2">
        <v>1</v>
      </c>
      <c r="X12" s="2">
        <v>1</v>
      </c>
      <c r="Y12" s="2">
        <v>1</v>
      </c>
      <c r="Z12" s="2">
        <v>1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2</v>
      </c>
      <c r="AH12" s="2">
        <v>1</v>
      </c>
      <c r="AI12" s="2">
        <v>3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1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1</v>
      </c>
      <c r="AY12" s="2">
        <v>2</v>
      </c>
      <c r="AZ12" s="2">
        <v>0</v>
      </c>
      <c r="BA12" s="2">
        <v>2</v>
      </c>
      <c r="BB12" s="2">
        <v>0</v>
      </c>
      <c r="BC12" s="2">
        <v>2</v>
      </c>
      <c r="BD12" s="2">
        <v>0</v>
      </c>
      <c r="BE12" s="2">
        <v>0</v>
      </c>
      <c r="BF12" s="2">
        <v>5</v>
      </c>
      <c r="BG12" s="2">
        <v>3</v>
      </c>
      <c r="BH12" s="2">
        <v>3</v>
      </c>
      <c r="BI12" s="2">
        <v>3</v>
      </c>
      <c r="BJ12" s="2">
        <v>7</v>
      </c>
      <c r="BK12" s="2">
        <v>0</v>
      </c>
      <c r="BL12" s="2">
        <v>3</v>
      </c>
      <c r="BM12" s="2">
        <v>5</v>
      </c>
      <c r="BN12" s="2">
        <v>3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1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1</v>
      </c>
      <c r="CE12" s="2">
        <v>0</v>
      </c>
      <c r="CF12" s="2">
        <v>0</v>
      </c>
      <c r="CG12" s="2">
        <v>0</v>
      </c>
      <c r="CH12" s="2">
        <v>1</v>
      </c>
      <c r="CI12" s="2">
        <v>0</v>
      </c>
      <c r="CJ12" s="2">
        <v>0</v>
      </c>
      <c r="CK12" s="2">
        <v>1</v>
      </c>
      <c r="CL12" s="2">
        <v>6</v>
      </c>
      <c r="CM12" s="2">
        <v>3</v>
      </c>
      <c r="CN12" s="2">
        <v>1</v>
      </c>
      <c r="CO12" s="2">
        <v>1</v>
      </c>
      <c r="CP12" s="2">
        <v>1</v>
      </c>
      <c r="CQ12" s="2">
        <v>0</v>
      </c>
      <c r="CR12" s="2">
        <v>0</v>
      </c>
      <c r="CS12" s="2">
        <v>2</v>
      </c>
      <c r="CT12" s="2">
        <v>3</v>
      </c>
      <c r="CU12" s="2">
        <v>3</v>
      </c>
      <c r="CV12" s="2">
        <v>3</v>
      </c>
      <c r="CW12" s="2">
        <v>40</v>
      </c>
      <c r="CX12" s="2">
        <v>5</v>
      </c>
      <c r="CY12" s="2">
        <v>0</v>
      </c>
      <c r="CZ12" s="2">
        <v>2</v>
      </c>
      <c r="DA12" s="2">
        <v>0</v>
      </c>
      <c r="DB12" s="2">
        <v>1</v>
      </c>
      <c r="DC12" s="2">
        <v>0</v>
      </c>
      <c r="DD12" s="2">
        <v>9</v>
      </c>
      <c r="DE12" s="2">
        <v>3</v>
      </c>
      <c r="DF12" s="2">
        <v>0</v>
      </c>
      <c r="DG12" s="2">
        <v>1</v>
      </c>
      <c r="DH12" s="2">
        <v>2</v>
      </c>
      <c r="DI12" s="2">
        <v>2</v>
      </c>
      <c r="DJ12" s="2">
        <v>23</v>
      </c>
      <c r="DK12" s="2">
        <v>0</v>
      </c>
      <c r="DL12" s="2">
        <v>16</v>
      </c>
      <c r="DM12" s="2">
        <v>3</v>
      </c>
      <c r="DN12" s="2">
        <v>6</v>
      </c>
      <c r="DO12" s="2">
        <v>0</v>
      </c>
      <c r="DP12" s="2">
        <v>0</v>
      </c>
      <c r="DQ12" s="2">
        <v>0</v>
      </c>
      <c r="DR12" s="2">
        <v>1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1</v>
      </c>
      <c r="EA12" s="2">
        <v>0</v>
      </c>
      <c r="EB12" s="2">
        <v>0</v>
      </c>
      <c r="EC12" s="2">
        <v>0</v>
      </c>
      <c r="ED12" s="2">
        <v>0</v>
      </c>
      <c r="EE12" s="2">
        <v>5</v>
      </c>
      <c r="EF12" s="2">
        <v>4</v>
      </c>
      <c r="EG12" s="2">
        <v>5</v>
      </c>
      <c r="EH12" s="2">
        <v>0</v>
      </c>
      <c r="EI12" s="2">
        <v>1</v>
      </c>
      <c r="EJ12" s="2">
        <v>0</v>
      </c>
      <c r="EK12" s="2">
        <v>0</v>
      </c>
      <c r="EL12" s="2">
        <v>0</v>
      </c>
      <c r="EM12" s="2">
        <v>2</v>
      </c>
      <c r="EN12" s="2">
        <v>11</v>
      </c>
      <c r="EO12" s="2">
        <v>4</v>
      </c>
      <c r="EP12" s="2">
        <v>11</v>
      </c>
      <c r="EQ12" s="2">
        <v>8</v>
      </c>
      <c r="ER12" s="2">
        <v>4</v>
      </c>
      <c r="ES12" s="2">
        <v>1</v>
      </c>
      <c r="ET12" s="2">
        <v>1</v>
      </c>
      <c r="EU12" s="2">
        <v>0</v>
      </c>
      <c r="EV12" s="2">
        <v>1</v>
      </c>
      <c r="EW12" s="2">
        <v>0</v>
      </c>
      <c r="EX12" s="2">
        <v>0</v>
      </c>
      <c r="EY12" s="2">
        <v>1</v>
      </c>
      <c r="EZ12" s="2">
        <v>0</v>
      </c>
      <c r="FA12" s="2">
        <v>0</v>
      </c>
      <c r="FB12" s="2">
        <v>0</v>
      </c>
      <c r="FC12" s="2">
        <v>2</v>
      </c>
      <c r="FD12" s="2">
        <v>1</v>
      </c>
      <c r="FE12" s="2">
        <v>5</v>
      </c>
      <c r="FF12" s="2">
        <v>6</v>
      </c>
      <c r="FG12" s="2">
        <v>1</v>
      </c>
      <c r="FH12" s="2">
        <v>6</v>
      </c>
      <c r="FI12" s="2">
        <v>4</v>
      </c>
      <c r="FJ12" s="2">
        <v>4</v>
      </c>
      <c r="FK12" s="2">
        <v>2</v>
      </c>
      <c r="FL12" s="2">
        <v>3</v>
      </c>
      <c r="FM12" s="2">
        <v>5</v>
      </c>
      <c r="FN12" s="2">
        <v>4</v>
      </c>
      <c r="FO12" s="2">
        <v>1</v>
      </c>
      <c r="FP12" s="2">
        <v>1</v>
      </c>
      <c r="FQ12" s="2">
        <v>2</v>
      </c>
      <c r="FR12" s="2">
        <v>4</v>
      </c>
      <c r="FS12" s="2">
        <v>1</v>
      </c>
      <c r="FT12" s="2">
        <v>1</v>
      </c>
      <c r="FU12" s="2">
        <v>3</v>
      </c>
      <c r="FV12" s="2">
        <v>1</v>
      </c>
      <c r="FX12" s="17">
        <f>AVERAGE(C12:FV12)</f>
        <v>1.9392374999999999</v>
      </c>
      <c r="FY12" s="17">
        <f>STDEV(C12:FV12) / SQRT(COUNT(C12:FV12))</f>
        <v>0.3105474538111489</v>
      </c>
      <c r="FZ12" s="2">
        <f>SUM(C12:FV12)</f>
        <v>341.30579999999998</v>
      </c>
      <c r="GA12" s="15">
        <f>FZ12/$FZ$34*100</f>
        <v>3.8452140730505708</v>
      </c>
      <c r="GB12" s="2" t="s">
        <v>75</v>
      </c>
      <c r="GC12" s="2" t="s">
        <v>232</v>
      </c>
      <c r="GD12" s="17">
        <f>(SUM(GA5:GA12))</f>
        <v>31.44407608027274</v>
      </c>
      <c r="GE12" s="17">
        <f>(SUM(FX5:FX12))</f>
        <v>15.858032954545454</v>
      </c>
      <c r="GF12" s="17">
        <f>(SUM(FY5:FY12))</f>
        <v>1.8472933543328609</v>
      </c>
    </row>
    <row r="13" spans="1:188" s="2" customFormat="1">
      <c r="FX13" s="17"/>
      <c r="FY13" s="17"/>
      <c r="GA13" s="17"/>
    </row>
    <row r="14" spans="1:188" s="2" customFormat="1">
      <c r="A14" s="2" t="s">
        <v>233</v>
      </c>
      <c r="B14" s="2" t="s">
        <v>53</v>
      </c>
      <c r="C14" s="2">
        <v>1.2258</v>
      </c>
      <c r="D14" s="2">
        <v>2.4062000000000001</v>
      </c>
      <c r="E14" s="2">
        <v>0</v>
      </c>
      <c r="F14" s="2">
        <v>4.5400000000000003E-2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1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1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1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1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2</v>
      </c>
      <c r="DK14" s="2">
        <v>1</v>
      </c>
      <c r="DL14" s="2">
        <v>0</v>
      </c>
      <c r="DM14" s="2">
        <v>0</v>
      </c>
      <c r="DN14" s="2">
        <v>1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</v>
      </c>
      <c r="EC14" s="2">
        <v>0</v>
      </c>
      <c r="ED14" s="2">
        <v>1</v>
      </c>
      <c r="EE14" s="2">
        <v>0</v>
      </c>
      <c r="EF14" s="2">
        <v>2</v>
      </c>
      <c r="EG14" s="2">
        <v>0</v>
      </c>
      <c r="EH14" s="2">
        <v>1</v>
      </c>
      <c r="EI14" s="2">
        <v>2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3</v>
      </c>
      <c r="ES14" s="2">
        <v>1</v>
      </c>
      <c r="ET14" s="2">
        <v>0</v>
      </c>
      <c r="EU14" s="2">
        <v>0</v>
      </c>
      <c r="EV14" s="2">
        <v>1</v>
      </c>
      <c r="EW14" s="2">
        <v>0</v>
      </c>
      <c r="EX14" s="2">
        <v>0</v>
      </c>
      <c r="EY14" s="2">
        <v>1</v>
      </c>
      <c r="EZ14" s="2">
        <v>0</v>
      </c>
      <c r="FA14" s="2">
        <v>0</v>
      </c>
      <c r="FB14" s="2">
        <v>0</v>
      </c>
      <c r="FC14" s="2">
        <v>1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1</v>
      </c>
      <c r="FJ14" s="2">
        <v>0</v>
      </c>
      <c r="FK14" s="2">
        <v>1</v>
      </c>
      <c r="FL14" s="2">
        <v>1</v>
      </c>
      <c r="FM14" s="2">
        <v>0</v>
      </c>
      <c r="FN14" s="2">
        <v>0</v>
      </c>
      <c r="FO14" s="2">
        <v>0</v>
      </c>
      <c r="FP14" s="2">
        <v>0</v>
      </c>
      <c r="FQ14" s="2">
        <v>1</v>
      </c>
      <c r="FR14" s="2">
        <v>0</v>
      </c>
      <c r="FS14" s="2">
        <v>0</v>
      </c>
      <c r="FT14" s="2">
        <v>17</v>
      </c>
      <c r="FU14" s="2">
        <v>0</v>
      </c>
      <c r="FV14" s="2">
        <v>0</v>
      </c>
      <c r="FX14" s="17">
        <f>AVERAGE(C14:FV14)</f>
        <v>0.26521250000000002</v>
      </c>
      <c r="FY14" s="17">
        <f>STDEV(C14:FV14) / SQRT(COUNT(C14:FV14))</f>
        <v>0.10223397777058005</v>
      </c>
      <c r="FZ14" s="2">
        <f>SUM(C14:FV14)</f>
        <v>46.677399999999999</v>
      </c>
      <c r="GA14" s="15">
        <f>FZ14/$FZ$34*100</f>
        <v>0.52587619481828529</v>
      </c>
      <c r="GB14" s="2" t="s">
        <v>53</v>
      </c>
      <c r="GC14" s="2" t="s">
        <v>233</v>
      </c>
    </row>
    <row r="15" spans="1:188" s="2" customFormat="1">
      <c r="A15" s="2" t="s">
        <v>233</v>
      </c>
      <c r="B15" s="2" t="s">
        <v>64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1</v>
      </c>
      <c r="DZ15" s="2">
        <v>1</v>
      </c>
      <c r="EA15" s="2">
        <v>0</v>
      </c>
      <c r="EB15" s="2">
        <v>0</v>
      </c>
      <c r="EC15" s="2">
        <v>1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1</v>
      </c>
      <c r="FG15" s="2">
        <v>0</v>
      </c>
      <c r="FH15" s="2">
        <v>0</v>
      </c>
      <c r="FI15" s="2">
        <v>1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1</v>
      </c>
      <c r="FV15" s="2">
        <v>0</v>
      </c>
      <c r="FX15" s="17">
        <f>AVERAGE(C15:FV15)</f>
        <v>3.4090909090909088E-2</v>
      </c>
      <c r="FY15" s="17">
        <f>STDEV(C15:FV15) / SQRT(COUNT(C15:FV15))</f>
        <v>1.3717292320959487E-2</v>
      </c>
      <c r="FZ15" s="2">
        <f>SUM(C15:FV15)</f>
        <v>6</v>
      </c>
      <c r="GA15" s="15">
        <f>FZ15/$FZ$34*100</f>
        <v>6.7597106285048267E-2</v>
      </c>
      <c r="GB15" s="2" t="s">
        <v>64</v>
      </c>
      <c r="GC15" s="2" t="s">
        <v>233</v>
      </c>
      <c r="GD15" s="17">
        <f>(GA14+GA15)</f>
        <v>0.59347330110333352</v>
      </c>
      <c r="GE15" s="17">
        <f>(FX14+FX15)</f>
        <v>0.29930340909090913</v>
      </c>
      <c r="GF15" s="17">
        <f>(FY14+FY15)</f>
        <v>0.11595127009153954</v>
      </c>
    </row>
    <row r="16" spans="1:188" s="2" customFormat="1">
      <c r="FX16" s="17"/>
      <c r="FY16" s="17"/>
      <c r="GA16" s="17"/>
    </row>
    <row r="17" spans="1:188" s="2" customFormat="1">
      <c r="A17" s="2" t="s">
        <v>235</v>
      </c>
      <c r="B17" s="2" t="s">
        <v>223</v>
      </c>
      <c r="C17" s="2">
        <v>9.0800000000000006E-2</v>
      </c>
      <c r="D17" s="2">
        <v>0.22700000000000001</v>
      </c>
      <c r="E17" s="2">
        <v>0</v>
      </c>
      <c r="F17" s="2">
        <v>0.13619999999999999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1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1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X17" s="17">
        <f>AVERAGE(C17:FV17)</f>
        <v>1.3943181818181816E-2</v>
      </c>
      <c r="FY17" s="17">
        <f>STDEV(C17:FV17) / SQRT(COUNT(C17:FV17))</f>
        <v>8.1466021755750295E-3</v>
      </c>
      <c r="FZ17" s="2">
        <f>SUM(C17:FV17)</f>
        <v>2.4539999999999997</v>
      </c>
      <c r="GA17" s="15">
        <f>FZ17/$FZ$34*100</f>
        <v>2.7647216470584737E-2</v>
      </c>
      <c r="GB17" s="2" t="s">
        <v>223</v>
      </c>
      <c r="GC17" s="2" t="s">
        <v>235</v>
      </c>
    </row>
    <row r="18" spans="1:188" s="2" customFormat="1">
      <c r="A18" s="2" t="s">
        <v>235</v>
      </c>
      <c r="B18" s="2" t="s">
        <v>63</v>
      </c>
      <c r="C18" s="2">
        <v>0.27239999999999998</v>
      </c>
      <c r="D18" s="2">
        <v>4.5400000000000003E-2</v>
      </c>
      <c r="E18" s="2">
        <v>4.5400000000000003E-2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2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1</v>
      </c>
      <c r="FH18" s="2">
        <v>0</v>
      </c>
      <c r="FI18" s="2">
        <v>2</v>
      </c>
      <c r="FJ18" s="2">
        <v>0</v>
      </c>
      <c r="FK18" s="2">
        <v>1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X18" s="17">
        <f>AVERAGE(C18:FV18)</f>
        <v>3.6154545454545453E-2</v>
      </c>
      <c r="FY18" s="17">
        <f>STDEV(C18:FV18) / SQRT(COUNT(C18:FV18))</f>
        <v>1.7881523399943179E-2</v>
      </c>
      <c r="FZ18" s="2">
        <f>SUM(C18:FV18)</f>
        <v>6.3632</v>
      </c>
      <c r="GA18" s="15">
        <f>FZ18/$FZ$34*100</f>
        <v>7.1688984452169854E-2</v>
      </c>
      <c r="GB18" s="2" t="s">
        <v>63</v>
      </c>
      <c r="GC18" s="2" t="s">
        <v>235</v>
      </c>
    </row>
    <row r="19" spans="1:188" s="2" customFormat="1">
      <c r="A19" s="2" t="s">
        <v>235</v>
      </c>
      <c r="B19" s="2" t="s">
        <v>68</v>
      </c>
      <c r="C19" s="2">
        <v>3.3142</v>
      </c>
      <c r="D19" s="2">
        <v>2.4062000000000001</v>
      </c>
      <c r="E19" s="2">
        <v>1.7252000000000001</v>
      </c>
      <c r="F19" s="2">
        <v>4.5400000000000003E-2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3</v>
      </c>
      <c r="M19" s="2">
        <v>4</v>
      </c>
      <c r="N19" s="2">
        <v>3</v>
      </c>
      <c r="O19" s="2">
        <v>4</v>
      </c>
      <c r="P19" s="2">
        <v>7</v>
      </c>
      <c r="Q19" s="2">
        <v>0</v>
      </c>
      <c r="R19" s="2">
        <v>0</v>
      </c>
      <c r="S19" s="2">
        <v>1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2</v>
      </c>
      <c r="AG19" s="2">
        <v>1</v>
      </c>
      <c r="AH19" s="2">
        <v>1</v>
      </c>
      <c r="AI19" s="2">
        <v>1</v>
      </c>
      <c r="AJ19" s="2">
        <v>1</v>
      </c>
      <c r="AK19" s="2">
        <v>0</v>
      </c>
      <c r="AL19" s="2">
        <v>2</v>
      </c>
      <c r="AM19" s="2">
        <v>0</v>
      </c>
      <c r="AN19" s="2">
        <v>1</v>
      </c>
      <c r="AO19" s="2">
        <v>2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3</v>
      </c>
      <c r="AV19" s="2">
        <v>2</v>
      </c>
      <c r="AW19" s="2">
        <v>0</v>
      </c>
      <c r="AX19" s="2">
        <v>2</v>
      </c>
      <c r="AY19" s="2">
        <v>0</v>
      </c>
      <c r="AZ19" s="2">
        <v>0</v>
      </c>
      <c r="BA19" s="2">
        <v>4</v>
      </c>
      <c r="BB19" s="2">
        <v>1</v>
      </c>
      <c r="BC19" s="2">
        <v>3</v>
      </c>
      <c r="BD19" s="2">
        <v>4</v>
      </c>
      <c r="BE19" s="2">
        <v>3</v>
      </c>
      <c r="BF19" s="2">
        <v>1</v>
      </c>
      <c r="BG19" s="2">
        <v>1</v>
      </c>
      <c r="BH19" s="2">
        <v>0</v>
      </c>
      <c r="BI19" s="2">
        <v>2</v>
      </c>
      <c r="BJ19" s="2">
        <v>0</v>
      </c>
      <c r="BK19" s="2">
        <v>3</v>
      </c>
      <c r="BL19" s="2">
        <v>1</v>
      </c>
      <c r="BM19" s="2">
        <v>2</v>
      </c>
      <c r="BN19" s="2">
        <v>3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1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1</v>
      </c>
      <c r="CL19" s="2">
        <v>1</v>
      </c>
      <c r="CM19" s="2">
        <v>1</v>
      </c>
      <c r="CN19" s="2">
        <v>2</v>
      </c>
      <c r="CO19" s="2">
        <v>1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1</v>
      </c>
      <c r="CV19" s="2">
        <v>2</v>
      </c>
      <c r="CW19" s="2">
        <v>3</v>
      </c>
      <c r="CX19" s="2">
        <v>1</v>
      </c>
      <c r="CY19" s="2">
        <v>0</v>
      </c>
      <c r="CZ19" s="2">
        <v>0</v>
      </c>
      <c r="DA19" s="2">
        <v>1</v>
      </c>
      <c r="DB19" s="2">
        <v>3</v>
      </c>
      <c r="DC19" s="2">
        <v>1</v>
      </c>
      <c r="DD19" s="2">
        <v>2</v>
      </c>
      <c r="DE19" s="2">
        <v>3</v>
      </c>
      <c r="DF19" s="2">
        <v>1</v>
      </c>
      <c r="DG19" s="2">
        <v>1</v>
      </c>
      <c r="DH19" s="2">
        <v>2</v>
      </c>
      <c r="DI19" s="2">
        <v>1</v>
      </c>
      <c r="DJ19" s="2">
        <v>0</v>
      </c>
      <c r="DK19" s="2">
        <v>0</v>
      </c>
      <c r="DL19" s="2">
        <v>0</v>
      </c>
      <c r="DM19" s="2">
        <v>1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1</v>
      </c>
      <c r="EE19" s="2">
        <v>5</v>
      </c>
      <c r="EF19" s="2">
        <v>2</v>
      </c>
      <c r="EG19" s="2">
        <v>0</v>
      </c>
      <c r="EH19" s="2">
        <v>2</v>
      </c>
      <c r="EI19" s="2">
        <v>2</v>
      </c>
      <c r="EJ19" s="2">
        <v>0</v>
      </c>
      <c r="EK19" s="2">
        <v>1</v>
      </c>
      <c r="EL19" s="2">
        <v>0</v>
      </c>
      <c r="EM19" s="2">
        <v>1</v>
      </c>
      <c r="EN19" s="2">
        <v>1</v>
      </c>
      <c r="EO19" s="2">
        <v>0</v>
      </c>
      <c r="EP19" s="2">
        <v>0</v>
      </c>
      <c r="EQ19" s="2">
        <v>0</v>
      </c>
      <c r="ER19" s="2">
        <v>2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14</v>
      </c>
      <c r="FD19" s="2">
        <v>13</v>
      </c>
      <c r="FE19" s="2">
        <v>12</v>
      </c>
      <c r="FF19" s="2">
        <v>10</v>
      </c>
      <c r="FG19" s="2">
        <v>6</v>
      </c>
      <c r="FH19" s="2">
        <v>11</v>
      </c>
      <c r="FI19" s="2">
        <v>5</v>
      </c>
      <c r="FJ19" s="2">
        <v>4</v>
      </c>
      <c r="FK19" s="2">
        <v>6</v>
      </c>
      <c r="FL19" s="2">
        <v>5</v>
      </c>
      <c r="FM19" s="2">
        <v>5</v>
      </c>
      <c r="FN19" s="2">
        <v>14</v>
      </c>
      <c r="FO19" s="2">
        <v>15</v>
      </c>
      <c r="FP19" s="2">
        <v>14</v>
      </c>
      <c r="FQ19" s="2">
        <v>5</v>
      </c>
      <c r="FR19" s="2">
        <v>34</v>
      </c>
      <c r="FS19" s="2">
        <v>23</v>
      </c>
      <c r="FT19" s="2">
        <v>35</v>
      </c>
      <c r="FU19" s="2">
        <v>55</v>
      </c>
      <c r="FV19" s="2">
        <v>28</v>
      </c>
      <c r="FX19" s="17">
        <f>AVERAGE(C19:FV19)</f>
        <v>2.4800624999999998</v>
      </c>
      <c r="FY19" s="17">
        <f>STDEV(C19:FV19) / SQRT(COUNT(C19:FV19))</f>
        <v>0.49366858643580186</v>
      </c>
      <c r="FZ19" s="2">
        <f>SUM(C19:FV19)</f>
        <v>436.49099999999999</v>
      </c>
      <c r="GA19" s="15">
        <f>FZ19/$FZ$34*100</f>
        <v>4.9175880865778332</v>
      </c>
      <c r="GB19" s="2" t="s">
        <v>68</v>
      </c>
      <c r="GC19" s="2" t="s">
        <v>235</v>
      </c>
      <c r="GD19" s="17">
        <f>(GA17+GA18+GA19)</f>
        <v>5.0169242875005882</v>
      </c>
      <c r="GE19" s="17">
        <f>(FX17+FX18+FX19)</f>
        <v>2.5301602272727273</v>
      </c>
      <c r="GF19" s="17">
        <f>(FY17+FY18+FY19)</f>
        <v>0.51969671201132006</v>
      </c>
    </row>
    <row r="20" spans="1:188" s="2" customFormat="1">
      <c r="FX20" s="17"/>
      <c r="FY20" s="17"/>
      <c r="GA20" s="17"/>
    </row>
    <row r="21" spans="1:188" s="2" customFormat="1">
      <c r="A21" s="2" t="s">
        <v>60</v>
      </c>
      <c r="B21" s="2" t="s">
        <v>60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1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2</v>
      </c>
      <c r="FG21" s="2">
        <v>0</v>
      </c>
      <c r="FH21" s="2">
        <v>1</v>
      </c>
      <c r="FI21" s="2">
        <v>0</v>
      </c>
      <c r="FJ21" s="2">
        <v>1</v>
      </c>
      <c r="FK21" s="2">
        <v>0</v>
      </c>
      <c r="FL21" s="2">
        <v>1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0</v>
      </c>
      <c r="FV21" s="2">
        <v>1</v>
      </c>
      <c r="FX21" s="17">
        <f>AVERAGE(C21:FV21)</f>
        <v>3.9772727272727272E-2</v>
      </c>
      <c r="FY21" s="17">
        <f>STDEV(C21:FV21) / SQRT(COUNT(C21:FV21))</f>
        <v>1.6827612308626706E-2</v>
      </c>
      <c r="FZ21" s="2">
        <f>SUM(C21:FV21)</f>
        <v>7</v>
      </c>
      <c r="GA21" s="15">
        <f>FZ21/$FZ$34*100</f>
        <v>7.8863290665889652E-2</v>
      </c>
      <c r="GB21" s="2" t="s">
        <v>60</v>
      </c>
      <c r="GC21" s="2" t="s">
        <v>60</v>
      </c>
      <c r="GD21" s="17">
        <f>GA21</f>
        <v>7.8863290665889652E-2</v>
      </c>
      <c r="GE21" s="17">
        <f>FX21</f>
        <v>3.9772727272727272E-2</v>
      </c>
      <c r="GF21" s="17">
        <f>FY21</f>
        <v>1.6827612308626706E-2</v>
      </c>
    </row>
    <row r="22" spans="1:188" s="2" customFormat="1">
      <c r="A22" s="2" t="s">
        <v>61</v>
      </c>
      <c r="B22" s="2" t="s">
        <v>61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1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1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4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0</v>
      </c>
      <c r="FV22" s="2">
        <v>0</v>
      </c>
      <c r="FX22" s="17">
        <f>AVERAGE(C22:FV22)</f>
        <v>3.4090909090909088E-2</v>
      </c>
      <c r="FY22" s="17">
        <f>STDEV(C22:FV22) / SQRT(COUNT(C22:FV22))</f>
        <v>2.403694028425922E-2</v>
      </c>
      <c r="FZ22" s="2">
        <f>SUM(C22:FV22)</f>
        <v>6</v>
      </c>
      <c r="GA22" s="15">
        <f>FZ22/$FZ$34*100</f>
        <v>6.7597106285048267E-2</v>
      </c>
      <c r="GB22" s="2" t="s">
        <v>61</v>
      </c>
      <c r="GC22" s="2" t="s">
        <v>61</v>
      </c>
      <c r="GD22" s="17">
        <f>GA22</f>
        <v>6.7597106285048267E-2</v>
      </c>
      <c r="GE22" s="17">
        <f>FX22</f>
        <v>3.4090909090909088E-2</v>
      </c>
      <c r="GF22" s="17">
        <f>FY22</f>
        <v>2.403694028425922E-2</v>
      </c>
    </row>
    <row r="23" spans="1:188" s="2" customFormat="1">
      <c r="A23" s="2" t="s">
        <v>234</v>
      </c>
      <c r="B23" s="2" t="s">
        <v>54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3</v>
      </c>
      <c r="N23" s="2">
        <v>1</v>
      </c>
      <c r="O23" s="2">
        <v>0</v>
      </c>
      <c r="P23" s="2">
        <v>1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2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1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1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3</v>
      </c>
      <c r="BU23" s="2">
        <v>0</v>
      </c>
      <c r="BV23" s="2">
        <v>0</v>
      </c>
      <c r="BW23" s="2">
        <v>0</v>
      </c>
      <c r="BX23" s="2">
        <v>0</v>
      </c>
      <c r="BY23" s="2">
        <v>1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1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1</v>
      </c>
      <c r="DF23" s="2">
        <v>0</v>
      </c>
      <c r="DG23" s="2">
        <v>0</v>
      </c>
      <c r="DH23" s="2">
        <v>1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3</v>
      </c>
      <c r="FI23" s="2">
        <v>1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1</v>
      </c>
      <c r="FP23" s="2">
        <v>0</v>
      </c>
      <c r="FQ23" s="2">
        <v>2</v>
      </c>
      <c r="FR23" s="2">
        <v>1</v>
      </c>
      <c r="FS23" s="2">
        <v>0</v>
      </c>
      <c r="FT23" s="2">
        <v>0</v>
      </c>
      <c r="FU23" s="2">
        <v>0</v>
      </c>
      <c r="FV23" s="2">
        <v>0</v>
      </c>
      <c r="FX23" s="17">
        <f>AVERAGE(C23:FV23)</f>
        <v>0.13636363636363635</v>
      </c>
      <c r="FY23" s="17">
        <f>STDEV(C23:FV23) / SQRT(COUNT(C23:FV23))</f>
        <v>3.724579324597399E-2</v>
      </c>
      <c r="FZ23" s="2">
        <f>SUM(C23:FV23)</f>
        <v>24</v>
      </c>
      <c r="GA23" s="15">
        <f>FZ23/$FZ$34*100</f>
        <v>0.27038842514019307</v>
      </c>
      <c r="GB23" s="2" t="s">
        <v>54</v>
      </c>
      <c r="GC23" s="2" t="s">
        <v>234</v>
      </c>
    </row>
    <row r="24" spans="1:188" s="2" customFormat="1">
      <c r="A24" s="2" t="s">
        <v>234</v>
      </c>
      <c r="B24" s="2" t="s">
        <v>55</v>
      </c>
      <c r="C24" s="2">
        <v>0.27239999999999998</v>
      </c>
      <c r="D24" s="2">
        <v>4.5400000000000003E-2</v>
      </c>
      <c r="E24" s="2">
        <v>1.5436000000000001</v>
      </c>
      <c r="F24" s="2">
        <v>0.31780000000000003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10</v>
      </c>
      <c r="M24" s="2">
        <v>12</v>
      </c>
      <c r="N24" s="2">
        <v>3</v>
      </c>
      <c r="O24" s="2">
        <v>4</v>
      </c>
      <c r="P24" s="2">
        <v>5</v>
      </c>
      <c r="Q24" s="2">
        <v>2</v>
      </c>
      <c r="R24" s="2">
        <v>0</v>
      </c>
      <c r="S24" s="2">
        <v>0</v>
      </c>
      <c r="T24" s="2">
        <v>0</v>
      </c>
      <c r="U24" s="2">
        <v>1</v>
      </c>
      <c r="V24" s="2">
        <v>2</v>
      </c>
      <c r="W24" s="2">
        <v>1</v>
      </c>
      <c r="X24" s="2">
        <v>0</v>
      </c>
      <c r="Y24" s="2">
        <v>1</v>
      </c>
      <c r="Z24" s="2">
        <v>1</v>
      </c>
      <c r="AA24" s="2">
        <v>2</v>
      </c>
      <c r="AB24" s="2">
        <v>2</v>
      </c>
      <c r="AC24" s="2">
        <v>0</v>
      </c>
      <c r="AD24" s="2">
        <v>0</v>
      </c>
      <c r="AE24" s="2">
        <v>0</v>
      </c>
      <c r="AF24" s="2">
        <v>4</v>
      </c>
      <c r="AG24" s="2">
        <v>3</v>
      </c>
      <c r="AH24" s="2">
        <v>1</v>
      </c>
      <c r="AI24" s="2">
        <v>2</v>
      </c>
      <c r="AJ24" s="2">
        <v>3</v>
      </c>
      <c r="AK24" s="2">
        <v>3</v>
      </c>
      <c r="AL24" s="2">
        <v>3</v>
      </c>
      <c r="AM24" s="2">
        <v>2</v>
      </c>
      <c r="AN24" s="2">
        <v>3</v>
      </c>
      <c r="AO24" s="2">
        <v>1</v>
      </c>
      <c r="AP24" s="2">
        <v>2</v>
      </c>
      <c r="AQ24" s="2">
        <v>0</v>
      </c>
      <c r="AR24" s="2">
        <v>2</v>
      </c>
      <c r="AS24" s="2">
        <v>0</v>
      </c>
      <c r="AT24" s="2">
        <v>2</v>
      </c>
      <c r="AU24" s="2">
        <v>5</v>
      </c>
      <c r="AV24" s="2">
        <v>3</v>
      </c>
      <c r="AW24" s="2">
        <v>6</v>
      </c>
      <c r="AX24" s="2">
        <v>4</v>
      </c>
      <c r="AY24" s="2">
        <v>2</v>
      </c>
      <c r="AZ24" s="2">
        <v>3</v>
      </c>
      <c r="BA24" s="2">
        <v>5</v>
      </c>
      <c r="BB24" s="2">
        <v>1</v>
      </c>
      <c r="BC24" s="2">
        <v>4</v>
      </c>
      <c r="BD24" s="2">
        <v>2</v>
      </c>
      <c r="BE24" s="2">
        <v>7</v>
      </c>
      <c r="BF24" s="2">
        <v>7</v>
      </c>
      <c r="BG24" s="2">
        <v>11</v>
      </c>
      <c r="BH24" s="2">
        <v>5</v>
      </c>
      <c r="BI24" s="2">
        <v>10</v>
      </c>
      <c r="BJ24" s="2">
        <v>5</v>
      </c>
      <c r="BK24" s="2">
        <v>3</v>
      </c>
      <c r="BL24" s="2">
        <v>14</v>
      </c>
      <c r="BM24" s="2">
        <v>10</v>
      </c>
      <c r="BN24" s="2">
        <v>9</v>
      </c>
      <c r="BO24" s="2">
        <v>3</v>
      </c>
      <c r="BP24" s="2">
        <v>0</v>
      </c>
      <c r="BQ24" s="2">
        <v>1</v>
      </c>
      <c r="BR24" s="2">
        <v>0</v>
      </c>
      <c r="BS24" s="2">
        <v>1</v>
      </c>
      <c r="BT24" s="2">
        <v>2</v>
      </c>
      <c r="BU24" s="2">
        <v>3</v>
      </c>
      <c r="BV24" s="2">
        <v>9</v>
      </c>
      <c r="BW24" s="2">
        <v>1</v>
      </c>
      <c r="BX24" s="2">
        <v>5</v>
      </c>
      <c r="BY24" s="2">
        <v>0</v>
      </c>
      <c r="BZ24" s="2">
        <v>3</v>
      </c>
      <c r="CA24" s="2">
        <v>2</v>
      </c>
      <c r="CB24" s="2">
        <v>3</v>
      </c>
      <c r="CC24" s="2">
        <v>0</v>
      </c>
      <c r="CD24" s="2">
        <v>0</v>
      </c>
      <c r="CE24" s="2">
        <v>2</v>
      </c>
      <c r="CF24" s="2">
        <v>1</v>
      </c>
      <c r="CG24" s="2">
        <v>2</v>
      </c>
      <c r="CH24" s="2">
        <v>0</v>
      </c>
      <c r="CI24" s="2">
        <v>0</v>
      </c>
      <c r="CJ24" s="2">
        <v>0</v>
      </c>
      <c r="CK24" s="2">
        <v>6</v>
      </c>
      <c r="CL24" s="2">
        <v>11</v>
      </c>
      <c r="CM24" s="2">
        <v>2</v>
      </c>
      <c r="CN24" s="2">
        <v>5</v>
      </c>
      <c r="CO24" s="2">
        <v>8</v>
      </c>
      <c r="CP24" s="2">
        <v>1</v>
      </c>
      <c r="CQ24" s="2">
        <v>1</v>
      </c>
      <c r="CR24" s="2">
        <v>2</v>
      </c>
      <c r="CS24" s="2">
        <v>2</v>
      </c>
      <c r="CT24" s="2">
        <v>5</v>
      </c>
      <c r="CU24" s="2">
        <v>5</v>
      </c>
      <c r="CV24" s="2">
        <v>6</v>
      </c>
      <c r="CW24" s="2">
        <v>6</v>
      </c>
      <c r="CX24" s="2">
        <v>4</v>
      </c>
      <c r="CY24" s="2">
        <v>1</v>
      </c>
      <c r="CZ24" s="2">
        <v>2</v>
      </c>
      <c r="DA24" s="2">
        <v>3</v>
      </c>
      <c r="DB24" s="2">
        <v>1</v>
      </c>
      <c r="DC24" s="2">
        <v>2</v>
      </c>
      <c r="DD24" s="2">
        <v>6</v>
      </c>
      <c r="DE24" s="2">
        <v>5</v>
      </c>
      <c r="DF24" s="2">
        <v>3</v>
      </c>
      <c r="DG24" s="2">
        <v>1</v>
      </c>
      <c r="DH24" s="2">
        <v>0</v>
      </c>
      <c r="DI24" s="2">
        <v>3</v>
      </c>
      <c r="DJ24" s="2">
        <v>1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2</v>
      </c>
      <c r="DS24" s="2">
        <v>0</v>
      </c>
      <c r="DT24" s="2">
        <v>2</v>
      </c>
      <c r="DU24" s="2">
        <v>1</v>
      </c>
      <c r="DV24" s="2">
        <v>0</v>
      </c>
      <c r="DW24" s="2">
        <v>0</v>
      </c>
      <c r="DX24" s="2">
        <v>3</v>
      </c>
      <c r="DY24" s="2">
        <v>0</v>
      </c>
      <c r="DZ24" s="2">
        <v>1</v>
      </c>
      <c r="EA24" s="2">
        <v>1</v>
      </c>
      <c r="EB24" s="2">
        <v>4</v>
      </c>
      <c r="EC24" s="2">
        <v>1</v>
      </c>
      <c r="ED24" s="2">
        <v>5</v>
      </c>
      <c r="EE24" s="2">
        <v>4</v>
      </c>
      <c r="EF24" s="2">
        <v>0</v>
      </c>
      <c r="EG24" s="2">
        <v>7</v>
      </c>
      <c r="EH24" s="2">
        <v>12</v>
      </c>
      <c r="EI24" s="2">
        <v>0</v>
      </c>
      <c r="EJ24" s="2">
        <v>2</v>
      </c>
      <c r="EK24" s="2">
        <v>2</v>
      </c>
      <c r="EL24" s="2">
        <v>4</v>
      </c>
      <c r="EM24" s="2">
        <v>5</v>
      </c>
      <c r="EN24" s="2">
        <v>0</v>
      </c>
      <c r="EO24" s="2">
        <v>0</v>
      </c>
      <c r="EP24" s="2">
        <v>0</v>
      </c>
      <c r="EQ24" s="2">
        <v>1</v>
      </c>
      <c r="ER24" s="2">
        <v>0</v>
      </c>
      <c r="ES24" s="2">
        <v>2</v>
      </c>
      <c r="ET24" s="2">
        <v>0</v>
      </c>
      <c r="EU24" s="2">
        <v>1</v>
      </c>
      <c r="EV24" s="2">
        <v>6</v>
      </c>
      <c r="EW24" s="2">
        <v>0</v>
      </c>
      <c r="EX24" s="2">
        <v>0</v>
      </c>
      <c r="EY24" s="2">
        <v>2</v>
      </c>
      <c r="EZ24" s="2">
        <v>1</v>
      </c>
      <c r="FA24" s="2">
        <v>0</v>
      </c>
      <c r="FB24" s="2">
        <v>0</v>
      </c>
      <c r="FC24" s="2">
        <v>12</v>
      </c>
      <c r="FD24" s="2">
        <v>13</v>
      </c>
      <c r="FE24" s="2">
        <v>15</v>
      </c>
      <c r="FF24" s="2">
        <v>15</v>
      </c>
      <c r="FG24" s="2">
        <v>11</v>
      </c>
      <c r="FH24" s="2">
        <v>21</v>
      </c>
      <c r="FI24" s="2">
        <v>10</v>
      </c>
      <c r="FJ24" s="2">
        <v>12</v>
      </c>
      <c r="FK24" s="2">
        <v>12</v>
      </c>
      <c r="FL24" s="2">
        <v>10</v>
      </c>
      <c r="FM24" s="2">
        <v>4</v>
      </c>
      <c r="FN24" s="2">
        <v>12</v>
      </c>
      <c r="FO24" s="2">
        <v>8</v>
      </c>
      <c r="FP24" s="2">
        <v>20</v>
      </c>
      <c r="FQ24" s="2">
        <v>11</v>
      </c>
      <c r="FR24" s="2">
        <v>18</v>
      </c>
      <c r="FS24" s="2">
        <v>16</v>
      </c>
      <c r="FT24" s="2">
        <v>12</v>
      </c>
      <c r="FU24" s="2">
        <v>28</v>
      </c>
      <c r="FV24" s="2">
        <v>18</v>
      </c>
      <c r="FX24" s="17">
        <f>AVERAGE(C24:FV24)</f>
        <v>3.8192000000000004</v>
      </c>
      <c r="FY24" s="17">
        <f>STDEV(C24:FV24) / SQRT(COUNT(C24:FV24))</f>
        <v>0.36704210629681877</v>
      </c>
      <c r="FZ24" s="2">
        <f>SUM(C24:FV24)</f>
        <v>672.17920000000004</v>
      </c>
      <c r="GA24" s="15">
        <f>FZ24/$FZ$34*100</f>
        <v>7.5728948041664541</v>
      </c>
      <c r="GB24" s="2" t="s">
        <v>55</v>
      </c>
      <c r="GC24" s="2" t="s">
        <v>234</v>
      </c>
    </row>
    <row r="25" spans="1:188" s="2" customFormat="1">
      <c r="A25" s="2" t="s">
        <v>234</v>
      </c>
      <c r="B25" s="2" t="s">
        <v>62</v>
      </c>
      <c r="C25" s="2">
        <v>0.31780000000000003</v>
      </c>
      <c r="D25" s="2">
        <v>0.22700000000000001</v>
      </c>
      <c r="E25" s="2">
        <v>1.2712000000000001</v>
      </c>
      <c r="F25" s="2">
        <v>1.8613999999999999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4</v>
      </c>
      <c r="N25" s="2">
        <v>0</v>
      </c>
      <c r="O25" s="2">
        <v>1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1</v>
      </c>
      <c r="W25" s="2">
        <v>1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1</v>
      </c>
      <c r="AH25" s="2">
        <v>0</v>
      </c>
      <c r="AI25" s="2">
        <v>0</v>
      </c>
      <c r="AJ25" s="2">
        <v>0</v>
      </c>
      <c r="AK25" s="2">
        <v>0</v>
      </c>
      <c r="AL25" s="2">
        <v>1</v>
      </c>
      <c r="AM25" s="2">
        <v>0</v>
      </c>
      <c r="AN25" s="2">
        <v>0</v>
      </c>
      <c r="AO25" s="2">
        <v>1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1</v>
      </c>
      <c r="AV25" s="2">
        <v>1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2</v>
      </c>
      <c r="BI25" s="2">
        <v>0</v>
      </c>
      <c r="BJ25" s="2">
        <v>2</v>
      </c>
      <c r="BK25" s="2">
        <v>0</v>
      </c>
      <c r="BL25" s="2">
        <v>0</v>
      </c>
      <c r="BM25" s="2">
        <v>3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1</v>
      </c>
      <c r="BY25" s="2">
        <v>0</v>
      </c>
      <c r="BZ25" s="2">
        <v>0</v>
      </c>
      <c r="CA25" s="2">
        <v>0</v>
      </c>
      <c r="CB25" s="2">
        <v>0</v>
      </c>
      <c r="CC25" s="2">
        <v>1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1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1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3</v>
      </c>
      <c r="DK25" s="2">
        <v>0</v>
      </c>
      <c r="DL25" s="2">
        <v>0</v>
      </c>
      <c r="DM25" s="2">
        <v>1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1</v>
      </c>
      <c r="ED25" s="2">
        <v>0</v>
      </c>
      <c r="EE25" s="2">
        <v>0</v>
      </c>
      <c r="EF25" s="2">
        <v>0</v>
      </c>
      <c r="EG25" s="2">
        <v>0</v>
      </c>
      <c r="EH25" s="2">
        <v>2</v>
      </c>
      <c r="EI25" s="2">
        <v>0</v>
      </c>
      <c r="EJ25" s="2">
        <v>1</v>
      </c>
      <c r="EK25" s="2">
        <v>0</v>
      </c>
      <c r="EL25" s="2">
        <v>0</v>
      </c>
      <c r="EM25" s="2">
        <v>2</v>
      </c>
      <c r="EN25" s="2">
        <v>1</v>
      </c>
      <c r="EO25" s="2">
        <v>2</v>
      </c>
      <c r="EP25" s="2">
        <v>0</v>
      </c>
      <c r="EQ25" s="2">
        <v>0</v>
      </c>
      <c r="ER25" s="2">
        <v>1</v>
      </c>
      <c r="ES25" s="2">
        <v>0</v>
      </c>
      <c r="ET25" s="2">
        <v>0</v>
      </c>
      <c r="EU25" s="2">
        <v>1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2</v>
      </c>
      <c r="FD25" s="2">
        <v>2</v>
      </c>
      <c r="FE25" s="2">
        <v>1</v>
      </c>
      <c r="FF25" s="2">
        <v>0</v>
      </c>
      <c r="FG25" s="2">
        <v>3</v>
      </c>
      <c r="FH25" s="2">
        <v>3</v>
      </c>
      <c r="FI25" s="2">
        <v>4</v>
      </c>
      <c r="FJ25" s="2">
        <v>0</v>
      </c>
      <c r="FK25" s="2">
        <v>1</v>
      </c>
      <c r="FL25" s="2">
        <v>1</v>
      </c>
      <c r="FM25" s="2">
        <v>4</v>
      </c>
      <c r="FN25" s="2">
        <v>2</v>
      </c>
      <c r="FO25" s="2">
        <v>5</v>
      </c>
      <c r="FP25" s="2">
        <v>0</v>
      </c>
      <c r="FQ25" s="2">
        <v>1</v>
      </c>
      <c r="FR25" s="2">
        <v>0</v>
      </c>
      <c r="FS25" s="2">
        <v>3</v>
      </c>
      <c r="FT25" s="2">
        <v>1</v>
      </c>
      <c r="FU25" s="2">
        <v>5</v>
      </c>
      <c r="FV25" s="2">
        <v>4</v>
      </c>
      <c r="FX25" s="17">
        <f>AVERAGE(C25:FV25)</f>
        <v>0.48112159090909096</v>
      </c>
      <c r="FY25" s="17">
        <f>STDEV(C25:FV25) / SQRT(COUNT(C25:FV25))</f>
        <v>7.6339373816784642E-2</v>
      </c>
      <c r="FZ25" s="2">
        <f>SUM(C25:FV25)</f>
        <v>84.677400000000006</v>
      </c>
      <c r="GA25" s="15">
        <f>FZ25/$FZ$34*100</f>
        <v>0.95399120129025772</v>
      </c>
      <c r="GB25" s="2" t="s">
        <v>62</v>
      </c>
      <c r="GC25" s="2" t="s">
        <v>234</v>
      </c>
    </row>
    <row r="26" spans="1:188" s="2" customFormat="1">
      <c r="A26" s="2" t="s">
        <v>234</v>
      </c>
      <c r="B26" s="2" t="s">
        <v>72</v>
      </c>
      <c r="C26" s="2">
        <v>0.68100000000000005</v>
      </c>
      <c r="D26" s="2">
        <v>0.13619999999999999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1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0</v>
      </c>
      <c r="EJ26" s="2">
        <v>0</v>
      </c>
      <c r="EK26" s="2">
        <v>0</v>
      </c>
      <c r="EL26" s="2">
        <v>0</v>
      </c>
      <c r="EM26" s="2">
        <v>0</v>
      </c>
      <c r="EN26" s="2">
        <v>0</v>
      </c>
      <c r="EO26" s="2">
        <v>0</v>
      </c>
      <c r="EP26" s="2">
        <v>0</v>
      </c>
      <c r="EQ26" s="2">
        <v>0</v>
      </c>
      <c r="ER26" s="2">
        <v>1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  <c r="FP26" s="2">
        <v>0</v>
      </c>
      <c r="FQ26" s="2">
        <v>0</v>
      </c>
      <c r="FR26" s="2">
        <v>0</v>
      </c>
      <c r="FS26" s="2">
        <v>0</v>
      </c>
      <c r="FT26" s="2">
        <v>0</v>
      </c>
      <c r="FU26" s="2">
        <v>0</v>
      </c>
      <c r="FV26" s="2">
        <v>0</v>
      </c>
      <c r="FX26" s="17">
        <f>AVERAGE(C26:FV26)</f>
        <v>1.6006818181818181E-2</v>
      </c>
      <c r="FY26" s="17">
        <f>STDEV(C26:FV26) / SQRT(COUNT(C26:FV26))</f>
        <v>8.8955282648631919E-3</v>
      </c>
      <c r="FZ26" s="2">
        <f>SUM(C26:FV26)</f>
        <v>2.8172000000000001</v>
      </c>
      <c r="GA26" s="15">
        <f>FZ26/$FZ$34*100</f>
        <v>3.1739094637706335E-2</v>
      </c>
      <c r="GB26" s="2" t="s">
        <v>72</v>
      </c>
      <c r="GC26" s="2" t="s">
        <v>234</v>
      </c>
    </row>
    <row r="27" spans="1:188" s="2" customFormat="1">
      <c r="A27" s="2" t="s">
        <v>234</v>
      </c>
      <c r="B27" s="2" t="s">
        <v>73</v>
      </c>
      <c r="C27" s="2">
        <v>0</v>
      </c>
      <c r="D27" s="2">
        <v>0</v>
      </c>
      <c r="E27" s="2">
        <v>0.22700000000000001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3</v>
      </c>
      <c r="M27" s="2">
        <v>3</v>
      </c>
      <c r="N27" s="2">
        <v>2</v>
      </c>
      <c r="O27" s="2">
        <v>3</v>
      </c>
      <c r="P27" s="2">
        <v>1</v>
      </c>
      <c r="Q27" s="2">
        <v>0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3</v>
      </c>
      <c r="AQ27" s="2">
        <v>1</v>
      </c>
      <c r="AR27" s="2">
        <v>1</v>
      </c>
      <c r="AS27" s="2">
        <v>2</v>
      </c>
      <c r="AT27" s="2">
        <v>2</v>
      </c>
      <c r="AU27" s="2">
        <v>0</v>
      </c>
      <c r="AV27" s="2">
        <v>0</v>
      </c>
      <c r="AW27" s="2">
        <v>1</v>
      </c>
      <c r="AX27" s="2">
        <v>1</v>
      </c>
      <c r="AY27" s="2">
        <v>0</v>
      </c>
      <c r="AZ27" s="2">
        <v>1</v>
      </c>
      <c r="BA27" s="2">
        <v>1</v>
      </c>
      <c r="BB27" s="2">
        <v>1</v>
      </c>
      <c r="BC27" s="2">
        <v>0</v>
      </c>
      <c r="BD27" s="2">
        <v>1</v>
      </c>
      <c r="BE27" s="2">
        <v>1</v>
      </c>
      <c r="BF27" s="2">
        <v>1</v>
      </c>
      <c r="BG27" s="2">
        <v>0</v>
      </c>
      <c r="BH27" s="2">
        <v>0</v>
      </c>
      <c r="BI27" s="2">
        <v>0</v>
      </c>
      <c r="BJ27" s="2">
        <v>5</v>
      </c>
      <c r="BK27" s="2">
        <v>0</v>
      </c>
      <c r="BL27" s="2">
        <v>1</v>
      </c>
      <c r="BM27" s="2">
        <v>4</v>
      </c>
      <c r="BN27" s="2">
        <v>2</v>
      </c>
      <c r="BO27" s="2">
        <v>0</v>
      </c>
      <c r="BP27" s="2">
        <v>0</v>
      </c>
      <c r="BQ27" s="2">
        <v>0</v>
      </c>
      <c r="BR27" s="2">
        <v>0</v>
      </c>
      <c r="BS27" s="2">
        <v>1</v>
      </c>
      <c r="BT27" s="2">
        <v>1</v>
      </c>
      <c r="BU27" s="2">
        <v>1</v>
      </c>
      <c r="BV27" s="2">
        <v>5</v>
      </c>
      <c r="BW27" s="2">
        <v>2</v>
      </c>
      <c r="BX27" s="2">
        <v>1</v>
      </c>
      <c r="BY27" s="2">
        <v>1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1</v>
      </c>
      <c r="CL27" s="2">
        <v>1</v>
      </c>
      <c r="CM27" s="2">
        <v>0</v>
      </c>
      <c r="CN27" s="2">
        <v>0</v>
      </c>
      <c r="CO27" s="2">
        <v>1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3</v>
      </c>
      <c r="DJ27" s="2">
        <v>0</v>
      </c>
      <c r="DK27" s="2">
        <v>0</v>
      </c>
      <c r="DL27" s="2">
        <v>0</v>
      </c>
      <c r="DM27" s="2">
        <v>0</v>
      </c>
      <c r="DN27" s="2">
        <v>1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1</v>
      </c>
      <c r="DV27" s="2">
        <v>0</v>
      </c>
      <c r="DW27" s="2">
        <v>0</v>
      </c>
      <c r="DX27" s="2">
        <v>1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1</v>
      </c>
      <c r="EF27" s="2">
        <v>0</v>
      </c>
      <c r="EG27" s="2">
        <v>1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1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2</v>
      </c>
      <c r="FE27" s="2">
        <v>0</v>
      </c>
      <c r="FF27" s="2">
        <v>1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1</v>
      </c>
      <c r="FM27" s="2">
        <v>0</v>
      </c>
      <c r="FN27" s="2">
        <v>1</v>
      </c>
      <c r="FO27" s="2">
        <v>0</v>
      </c>
      <c r="FP27" s="2">
        <v>3</v>
      </c>
      <c r="FQ27" s="2">
        <v>1</v>
      </c>
      <c r="FR27" s="2">
        <v>2</v>
      </c>
      <c r="FS27" s="2">
        <v>0</v>
      </c>
      <c r="FT27" s="2">
        <v>1</v>
      </c>
      <c r="FU27" s="2">
        <v>1</v>
      </c>
      <c r="FV27" s="2">
        <v>0</v>
      </c>
      <c r="FX27" s="17">
        <f>AVERAGE(C27:FV27)</f>
        <v>0.45583522727272729</v>
      </c>
      <c r="FY27" s="17">
        <f>STDEV(C27:FV27) / SQRT(COUNT(C27:FV27))</f>
        <v>6.8727118086249345E-2</v>
      </c>
      <c r="FZ27" s="2">
        <f>SUM(C27:FV27)</f>
        <v>80.227000000000004</v>
      </c>
      <c r="GA27" s="15">
        <f>FZ27/$FZ$34*100</f>
        <v>0.90385217432176135</v>
      </c>
      <c r="GB27" s="2" t="s">
        <v>73</v>
      </c>
      <c r="GC27" s="2" t="s">
        <v>234</v>
      </c>
      <c r="GD27" s="17">
        <f>(SUM(GA23:GA27))</f>
        <v>9.7328656995563723</v>
      </c>
      <c r="GE27" s="17">
        <f>(SUM(FX23:FX27))</f>
        <v>4.9085272727272731</v>
      </c>
      <c r="GF27" s="17">
        <f>(SUM(FY23:FY27))</f>
        <v>0.55824991971068993</v>
      </c>
    </row>
    <row r="28" spans="1:188" s="2" customFormat="1">
      <c r="FX28" s="17"/>
      <c r="FY28" s="17"/>
      <c r="GA28" s="17"/>
    </row>
    <row r="29" spans="1:188" s="2" customFormat="1">
      <c r="A29" s="2" t="s">
        <v>236</v>
      </c>
      <c r="B29" s="2" t="s">
        <v>66</v>
      </c>
      <c r="C29" s="2">
        <v>0.27239999999999998</v>
      </c>
      <c r="D29" s="2">
        <v>0.81720000000000004</v>
      </c>
      <c r="E29" s="2">
        <v>0.31780000000000003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6</v>
      </c>
      <c r="M29" s="2">
        <v>1</v>
      </c>
      <c r="N29" s="2">
        <v>6</v>
      </c>
      <c r="O29" s="2">
        <v>2</v>
      </c>
      <c r="P29" s="2">
        <v>5</v>
      </c>
      <c r="Q29" s="2">
        <v>0</v>
      </c>
      <c r="R29" s="2">
        <v>0</v>
      </c>
      <c r="S29" s="2">
        <v>4</v>
      </c>
      <c r="T29" s="2">
        <v>0</v>
      </c>
      <c r="U29" s="2">
        <v>0</v>
      </c>
      <c r="V29" s="2">
        <v>2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3</v>
      </c>
      <c r="AG29" s="2">
        <v>0</v>
      </c>
      <c r="AH29" s="2">
        <v>1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4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1</v>
      </c>
      <c r="AW29" s="2">
        <v>2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1</v>
      </c>
      <c r="BE29" s="2">
        <v>0</v>
      </c>
      <c r="BF29" s="2">
        <v>1</v>
      </c>
      <c r="BG29" s="2">
        <v>0</v>
      </c>
      <c r="BH29" s="2">
        <v>6</v>
      </c>
      <c r="BI29" s="2">
        <v>0</v>
      </c>
      <c r="BJ29" s="2">
        <v>1</v>
      </c>
      <c r="BK29" s="2">
        <v>1</v>
      </c>
      <c r="BL29" s="2">
        <v>12</v>
      </c>
      <c r="BM29" s="2">
        <v>2</v>
      </c>
      <c r="BN29" s="2">
        <v>4</v>
      </c>
      <c r="BO29" s="2">
        <v>0</v>
      </c>
      <c r="BP29" s="2">
        <v>0</v>
      </c>
      <c r="BQ29" s="2">
        <v>4</v>
      </c>
      <c r="BR29" s="2">
        <v>0</v>
      </c>
      <c r="BS29" s="2">
        <v>3</v>
      </c>
      <c r="BT29" s="2">
        <v>3</v>
      </c>
      <c r="BU29" s="2">
        <v>0</v>
      </c>
      <c r="BV29" s="2">
        <v>3</v>
      </c>
      <c r="BW29" s="2">
        <v>1</v>
      </c>
      <c r="BX29" s="2">
        <v>0</v>
      </c>
      <c r="BY29" s="2">
        <v>1</v>
      </c>
      <c r="BZ29" s="2">
        <v>3</v>
      </c>
      <c r="CA29" s="2">
        <v>1</v>
      </c>
      <c r="CB29" s="2">
        <v>0</v>
      </c>
      <c r="CC29" s="2">
        <v>1</v>
      </c>
      <c r="CD29" s="2">
        <v>0</v>
      </c>
      <c r="CE29" s="2">
        <v>0</v>
      </c>
      <c r="CF29" s="2">
        <v>1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4</v>
      </c>
      <c r="CN29" s="2">
        <v>3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9</v>
      </c>
      <c r="CX29" s="2">
        <v>0</v>
      </c>
      <c r="CY29" s="2">
        <v>0</v>
      </c>
      <c r="CZ29" s="2">
        <v>0</v>
      </c>
      <c r="DA29" s="2">
        <v>3</v>
      </c>
      <c r="DB29" s="2">
        <v>2</v>
      </c>
      <c r="DC29" s="2">
        <v>0</v>
      </c>
      <c r="DD29" s="2">
        <v>2</v>
      </c>
      <c r="DE29" s="2">
        <v>0</v>
      </c>
      <c r="DF29" s="2">
        <v>0</v>
      </c>
      <c r="DG29" s="2">
        <v>0</v>
      </c>
      <c r="DH29" s="2">
        <v>2</v>
      </c>
      <c r="DI29" s="2">
        <v>1</v>
      </c>
      <c r="DJ29" s="2">
        <v>6</v>
      </c>
      <c r="DK29" s="2">
        <v>0</v>
      </c>
      <c r="DL29" s="2">
        <v>4</v>
      </c>
      <c r="DM29" s="2">
        <v>2</v>
      </c>
      <c r="DN29" s="2">
        <v>0</v>
      </c>
      <c r="DO29" s="2">
        <v>0</v>
      </c>
      <c r="DP29" s="2">
        <v>0</v>
      </c>
      <c r="DQ29" s="2">
        <v>1</v>
      </c>
      <c r="DR29" s="2">
        <v>4</v>
      </c>
      <c r="DS29" s="2">
        <v>3</v>
      </c>
      <c r="DT29" s="2">
        <v>0</v>
      </c>
      <c r="DU29" s="2">
        <v>0</v>
      </c>
      <c r="DV29" s="2">
        <v>0</v>
      </c>
      <c r="DW29" s="2">
        <v>0</v>
      </c>
      <c r="DX29" s="2">
        <v>9</v>
      </c>
      <c r="DY29" s="2">
        <v>3</v>
      </c>
      <c r="DZ29" s="2">
        <v>0</v>
      </c>
      <c r="EA29" s="2">
        <v>2</v>
      </c>
      <c r="EB29" s="2">
        <v>3</v>
      </c>
      <c r="EC29" s="2">
        <v>0</v>
      </c>
      <c r="ED29" s="2">
        <v>0</v>
      </c>
      <c r="EE29" s="2">
        <v>1</v>
      </c>
      <c r="EF29" s="2">
        <v>1</v>
      </c>
      <c r="EG29" s="2">
        <v>0</v>
      </c>
      <c r="EH29" s="2">
        <v>0</v>
      </c>
      <c r="EI29" s="2">
        <v>0</v>
      </c>
      <c r="EJ29" s="2">
        <v>1</v>
      </c>
      <c r="EK29" s="2">
        <v>0</v>
      </c>
      <c r="EL29" s="2">
        <v>0</v>
      </c>
      <c r="EM29" s="2">
        <v>0</v>
      </c>
      <c r="EN29" s="2">
        <v>0</v>
      </c>
      <c r="EO29" s="2">
        <v>2</v>
      </c>
      <c r="EP29" s="2">
        <v>1</v>
      </c>
      <c r="EQ29" s="2">
        <v>2</v>
      </c>
      <c r="ER29" s="2">
        <v>1</v>
      </c>
      <c r="ES29" s="2">
        <v>2</v>
      </c>
      <c r="ET29" s="2">
        <v>1</v>
      </c>
      <c r="EU29" s="2">
        <v>0</v>
      </c>
      <c r="EV29" s="2">
        <v>1</v>
      </c>
      <c r="EW29" s="2">
        <v>1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2</v>
      </c>
      <c r="FE29" s="2">
        <v>0</v>
      </c>
      <c r="FF29" s="2">
        <v>1</v>
      </c>
      <c r="FG29" s="2">
        <v>1</v>
      </c>
      <c r="FH29" s="2">
        <v>8</v>
      </c>
      <c r="FI29" s="2">
        <v>2</v>
      </c>
      <c r="FJ29" s="2">
        <v>1</v>
      </c>
      <c r="FK29" s="2">
        <v>0</v>
      </c>
      <c r="FL29" s="2">
        <v>0</v>
      </c>
      <c r="FM29" s="2">
        <v>1</v>
      </c>
      <c r="FN29" s="2">
        <v>2</v>
      </c>
      <c r="FO29" s="2">
        <v>0</v>
      </c>
      <c r="FP29" s="2">
        <v>1</v>
      </c>
      <c r="FQ29" s="2">
        <v>0</v>
      </c>
      <c r="FR29" s="2">
        <v>3</v>
      </c>
      <c r="FS29" s="2">
        <v>4</v>
      </c>
      <c r="FT29" s="2">
        <v>2</v>
      </c>
      <c r="FU29" s="2">
        <v>1</v>
      </c>
      <c r="FV29" s="2">
        <v>4</v>
      </c>
      <c r="FX29" s="17">
        <f>AVERAGE(C29:FV29)</f>
        <v>1.1216329545454544</v>
      </c>
      <c r="FY29" s="17">
        <f>STDEV(C29:FV29) / SQRT(COUNT(C29:FV29))</f>
        <v>0.14565396293876903</v>
      </c>
      <c r="FZ29" s="2">
        <f>SUM(C29:FV29)</f>
        <v>197.4074</v>
      </c>
      <c r="GA29" s="15">
        <f>FZ29/$FZ$34*100</f>
        <v>2.2240281665425061</v>
      </c>
      <c r="GB29" s="2" t="s">
        <v>66</v>
      </c>
      <c r="GC29" s="2" t="s">
        <v>236</v>
      </c>
      <c r="GD29" s="17">
        <f>GA29</f>
        <v>2.2240281665425061</v>
      </c>
      <c r="GE29" s="17">
        <f>FX29</f>
        <v>1.1216329545454544</v>
      </c>
      <c r="GF29" s="17">
        <f>FY29</f>
        <v>0.14565396293876903</v>
      </c>
    </row>
    <row r="30" spans="1:188" s="2" customFormat="1">
      <c r="A30" s="2" t="s">
        <v>70</v>
      </c>
      <c r="B30" s="2" t="s">
        <v>70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1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1</v>
      </c>
      <c r="FT30" s="2">
        <v>0</v>
      </c>
      <c r="FU30" s="2">
        <v>0</v>
      </c>
      <c r="FV30" s="2">
        <v>0</v>
      </c>
      <c r="FX30" s="17">
        <f>AVERAGE(C30:FV30)</f>
        <v>1.1363636363636364E-2</v>
      </c>
      <c r="FY30" s="17">
        <f>STDEV(C30:FV30) / SQRT(COUNT(C30:FV30))</f>
        <v>8.0123134280864067E-3</v>
      </c>
      <c r="FZ30" s="2">
        <f>SUM(C30:FV30)</f>
        <v>2</v>
      </c>
      <c r="GA30" s="15">
        <f>FZ30/$FZ$34*100</f>
        <v>2.2532368761682756E-2</v>
      </c>
      <c r="GB30" s="2" t="s">
        <v>70</v>
      </c>
      <c r="GC30" s="2" t="s">
        <v>70</v>
      </c>
      <c r="GD30" s="17">
        <f>GA30</f>
        <v>2.2532368761682756E-2</v>
      </c>
      <c r="GE30" s="17">
        <f>FX30</f>
        <v>1.1363636363636364E-2</v>
      </c>
      <c r="GF30" s="17">
        <f>FY30</f>
        <v>8.0123134280864067E-3</v>
      </c>
    </row>
    <row r="31" spans="1:188" s="2" customFormat="1">
      <c r="A31" s="2" t="s">
        <v>224</v>
      </c>
      <c r="B31" s="2" t="s">
        <v>224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1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  <c r="FP31" s="2">
        <v>0</v>
      </c>
      <c r="FQ31" s="2">
        <v>0</v>
      </c>
      <c r="FR31" s="2">
        <v>0</v>
      </c>
      <c r="FS31" s="2">
        <v>0</v>
      </c>
      <c r="FT31" s="2">
        <v>0</v>
      </c>
      <c r="FU31" s="2">
        <v>0</v>
      </c>
      <c r="FV31" s="2">
        <v>0</v>
      </c>
      <c r="FX31" s="17">
        <f>AVERAGE(C31:FV31)</f>
        <v>5.681818181818182E-3</v>
      </c>
      <c r="FY31" s="17">
        <f>STDEV(C31:FV31) / SQRT(COUNT(C31:FV31))</f>
        <v>5.681818181818182E-3</v>
      </c>
      <c r="FZ31" s="2">
        <f>SUM(C31:FV31)</f>
        <v>1</v>
      </c>
      <c r="GA31" s="15">
        <f>FZ31/$FZ$34*100</f>
        <v>1.1266184380841378E-2</v>
      </c>
      <c r="GB31" s="2" t="s">
        <v>224</v>
      </c>
      <c r="GC31" s="2" t="s">
        <v>224</v>
      </c>
      <c r="GD31" s="17">
        <f>GA31</f>
        <v>1.1266184380841378E-2</v>
      </c>
      <c r="GE31" s="17">
        <f>FX31</f>
        <v>5.681818181818182E-3</v>
      </c>
      <c r="GF31" s="17">
        <f>FY31</f>
        <v>5.681818181818182E-3</v>
      </c>
    </row>
    <row r="32" spans="1:188" s="2" customFormat="1">
      <c r="A32" s="2" t="s">
        <v>74</v>
      </c>
      <c r="B32" s="2" t="s">
        <v>74</v>
      </c>
      <c r="C32" s="2">
        <v>0.72640000000000005</v>
      </c>
      <c r="D32" s="2">
        <v>0.36320000000000002</v>
      </c>
      <c r="E32" s="2">
        <v>4.5400000000000003E-2</v>
      </c>
      <c r="F32" s="2">
        <v>4.5400000000000003E-2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1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1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1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1</v>
      </c>
      <c r="EK32" s="2">
        <v>0</v>
      </c>
      <c r="EL32" s="2">
        <v>0</v>
      </c>
      <c r="EM32" s="2">
        <v>0</v>
      </c>
      <c r="EN32" s="2">
        <v>1</v>
      </c>
      <c r="EO32" s="2">
        <v>0</v>
      </c>
      <c r="EP32" s="2">
        <v>0</v>
      </c>
      <c r="EQ32" s="2">
        <v>0</v>
      </c>
      <c r="ER32" s="2">
        <v>0</v>
      </c>
      <c r="ES32" s="2">
        <v>1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1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  <c r="FP32" s="2">
        <v>0</v>
      </c>
      <c r="FQ32" s="2">
        <v>1</v>
      </c>
      <c r="FR32" s="2">
        <v>0</v>
      </c>
      <c r="FS32" s="2">
        <v>0</v>
      </c>
      <c r="FT32" s="2">
        <v>0</v>
      </c>
      <c r="FU32" s="2">
        <v>0</v>
      </c>
      <c r="FV32" s="2">
        <v>0</v>
      </c>
      <c r="FX32" s="17">
        <f>AVERAGE(C32:FV32)</f>
        <v>5.2161363636363638E-2</v>
      </c>
      <c r="FY32" s="17">
        <f>STDEV(C32:FV32) / SQRT(COUNT(C32:FV32))</f>
        <v>1.6301572843875508E-2</v>
      </c>
      <c r="FZ32" s="2">
        <f>SUM(C32:FV32)</f>
        <v>9.1804000000000006</v>
      </c>
      <c r="GA32" s="15">
        <f>FZ32/$FZ$34*100</f>
        <v>0.1034280790898762</v>
      </c>
      <c r="GB32" s="2" t="s">
        <v>74</v>
      </c>
      <c r="GC32" s="2" t="s">
        <v>74</v>
      </c>
      <c r="GD32" s="17">
        <f>GA32</f>
        <v>0.1034280790898762</v>
      </c>
      <c r="GE32" s="17">
        <f>FX32</f>
        <v>5.2161363636363638E-2</v>
      </c>
      <c r="GF32" s="17">
        <f>FY32</f>
        <v>1.6301572843875508E-2</v>
      </c>
    </row>
    <row r="33" spans="8:188">
      <c r="H33" s="1"/>
    </row>
    <row r="34" spans="8:188">
      <c r="M34" s="1"/>
      <c r="FX34" s="18">
        <f>SUM(FX2:FX33)</f>
        <v>50.432497727272718</v>
      </c>
      <c r="FZ34" s="2">
        <f>SUM(FZ2:FZ33)</f>
        <v>8876.1195999999982</v>
      </c>
      <c r="GA34" s="16">
        <f>SUM(GA2:GA32)</f>
        <v>100.00000000000003</v>
      </c>
      <c r="GD34" s="17">
        <f>SUM(GD3:GD33)</f>
        <v>100.00000000000003</v>
      </c>
      <c r="GE34" s="17">
        <f>SUM(GE3:GE33)</f>
        <v>50.432497727272732</v>
      </c>
      <c r="GF34" s="17">
        <f>SUM(GF3:GF33)</f>
        <v>4.9215497715341048</v>
      </c>
    </row>
  </sheetData>
  <sortState ref="A2:XFD27">
    <sortCondition ref="GC2:GC27"/>
  </sortState>
  <phoneticPr fontId="6" type="noConversion"/>
  <pageMargins left="0.75" right="0.75" top="1" bottom="1" header="0.5" footer="0.5"/>
  <pageSetup orientation="portrait" horizontalDpi="4294967292" verticalDpi="4294967292"/>
  <ignoredErrors>
    <ignoredError sqref="GD34" emptyCellReference="1"/>
  </ignoredErrors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prep2010forsigma</vt:lpstr>
      <vt:lpstr>for primer</vt:lpstr>
      <vt:lpstr>with factors</vt:lpstr>
      <vt:lpstr>note</vt:lpstr>
      <vt:lpstr>for Table 2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2011-03-21T16:24:04Z</cp:lastPrinted>
  <dcterms:created xsi:type="dcterms:W3CDTF">2011-01-03T23:36:39Z</dcterms:created>
  <dcterms:modified xsi:type="dcterms:W3CDTF">2011-03-21T18:03:23Z</dcterms:modified>
</cp:coreProperties>
</file>