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805" windowHeight="10980" activeTab="2"/>
  </bookViews>
  <sheets>
    <sheet name="Materials" sheetId="1" r:id="rId1"/>
    <sheet name="Labor" sheetId="2" r:id="rId2"/>
    <sheet name="SubmittedBudget" sheetId="3" r:id="rId3"/>
  </sheets>
  <calcPr calcId="145621"/>
</workbook>
</file>

<file path=xl/calcChain.xml><?xml version="1.0" encoding="utf-8"?>
<calcChain xmlns="http://schemas.openxmlformats.org/spreadsheetml/2006/main">
  <c r="F3" i="3" l="1"/>
  <c r="G47" i="3"/>
  <c r="G45" i="3"/>
  <c r="G38" i="3"/>
  <c r="G35" i="3"/>
  <c r="G29" i="3"/>
  <c r="G26" i="3"/>
  <c r="G9" i="3"/>
  <c r="E47" i="3"/>
  <c r="F47" i="3" s="1"/>
  <c r="E37" i="3"/>
  <c r="F37" i="3" s="1"/>
  <c r="E59" i="3"/>
  <c r="F59" i="3" s="1"/>
  <c r="E11" i="3"/>
  <c r="F11" i="3" s="1"/>
  <c r="E16" i="3"/>
  <c r="F16" i="3" s="1"/>
  <c r="E17" i="3"/>
  <c r="F17" i="3" s="1"/>
  <c r="E13" i="3"/>
  <c r="F13" i="3" s="1"/>
  <c r="E24" i="3"/>
  <c r="F24" i="3" s="1"/>
  <c r="E19" i="3"/>
  <c r="F19" i="3" s="1"/>
  <c r="E23" i="3"/>
  <c r="F23" i="3" s="1"/>
  <c r="E22" i="3"/>
  <c r="F22" i="3" s="1"/>
  <c r="E18" i="3"/>
  <c r="F18" i="3" s="1"/>
  <c r="E14" i="3"/>
  <c r="F14" i="3" s="1"/>
  <c r="E10" i="3"/>
  <c r="F10" i="3" s="1"/>
  <c r="E21" i="3"/>
  <c r="F21" i="3" s="1"/>
  <c r="E20" i="3"/>
  <c r="F20" i="3" s="1"/>
  <c r="E9" i="3"/>
  <c r="F9" i="3" s="1"/>
  <c r="E12" i="3"/>
  <c r="F12" i="3" s="1"/>
  <c r="E25" i="3"/>
  <c r="F25" i="3" s="1"/>
  <c r="E53" i="3"/>
  <c r="F53" i="3" s="1"/>
  <c r="E42" i="3"/>
  <c r="F42" i="3" s="1"/>
  <c r="E43" i="3"/>
  <c r="F43" i="3" s="1"/>
  <c r="E4" i="3"/>
  <c r="F4" i="3" s="1"/>
  <c r="E2" i="3"/>
  <c r="F2" i="3" s="1"/>
  <c r="E45" i="3"/>
  <c r="F45" i="3" s="1"/>
  <c r="E46" i="3"/>
  <c r="F46" i="3" s="1"/>
  <c r="E34" i="3"/>
  <c r="F34" i="3" s="1"/>
  <c r="E15" i="3"/>
  <c r="F15" i="3" s="1"/>
  <c r="E8" i="3"/>
  <c r="F8" i="3" s="1"/>
  <c r="E31" i="3"/>
  <c r="F31" i="3" s="1"/>
  <c r="E5" i="3"/>
  <c r="F5" i="3" s="1"/>
  <c r="E30" i="3"/>
  <c r="F30" i="3" s="1"/>
  <c r="E32" i="3"/>
  <c r="F32" i="3" s="1"/>
  <c r="E29" i="3"/>
  <c r="F29" i="3" s="1"/>
  <c r="E7" i="3"/>
  <c r="F7" i="3" s="1"/>
  <c r="E36" i="3"/>
  <c r="F36" i="3" s="1"/>
  <c r="E35" i="3"/>
  <c r="F35" i="3" s="1"/>
  <c r="E6" i="3"/>
  <c r="F6" i="3" s="1"/>
  <c r="E3" i="3"/>
  <c r="E27" i="3"/>
  <c r="F27" i="3" s="1"/>
  <c r="E26" i="3"/>
  <c r="F26" i="3" s="1"/>
  <c r="E28" i="3"/>
  <c r="F28" i="3" s="1"/>
  <c r="E44" i="3"/>
  <c r="F44" i="3" s="1"/>
  <c r="E41" i="3"/>
  <c r="F41" i="3" s="1"/>
  <c r="E39" i="3"/>
  <c r="F39" i="3" s="1"/>
  <c r="E40" i="3"/>
  <c r="F40" i="3" s="1"/>
  <c r="E38" i="3"/>
  <c r="F38" i="3" s="1"/>
  <c r="E60" i="3"/>
  <c r="F60" i="3" s="1"/>
  <c r="E48" i="3"/>
  <c r="F48" i="3" s="1"/>
  <c r="E58" i="3"/>
  <c r="F58" i="3" s="1"/>
  <c r="E56" i="3"/>
  <c r="F56" i="3" s="1"/>
  <c r="E55" i="3"/>
  <c r="F55" i="3" s="1"/>
  <c r="E54" i="3"/>
  <c r="F54" i="3" s="1"/>
  <c r="E52" i="3"/>
  <c r="F52" i="3" s="1"/>
  <c r="E33" i="3"/>
  <c r="F33" i="3" s="1"/>
  <c r="E51" i="3"/>
  <c r="F51" i="3" s="1"/>
  <c r="E49" i="3"/>
  <c r="F49" i="3" s="1"/>
  <c r="E57" i="3"/>
  <c r="F57" i="3" s="1"/>
  <c r="E50" i="3"/>
  <c r="F50" i="3" s="1"/>
  <c r="E56" i="1"/>
  <c r="D56" i="1"/>
  <c r="E55" i="1"/>
  <c r="D55" i="1"/>
  <c r="E54" i="1"/>
  <c r="D54" i="1"/>
  <c r="D53" i="1"/>
  <c r="E53" i="1"/>
  <c r="D60" i="1"/>
  <c r="E60" i="1" s="1"/>
  <c r="D59" i="1"/>
  <c r="E59" i="1" s="1"/>
  <c r="D58" i="1"/>
  <c r="E58" i="1" s="1"/>
  <c r="D57" i="1"/>
  <c r="E57" i="1" s="1"/>
  <c r="F61" i="3" l="1"/>
  <c r="G2" i="3"/>
  <c r="G61" i="3" s="1"/>
  <c r="D52" i="1"/>
  <c r="E52" i="1" s="1"/>
  <c r="D51" i="1"/>
  <c r="E51" i="1" s="1"/>
  <c r="D50" i="1"/>
  <c r="E50" i="1" s="1"/>
  <c r="D49" i="1" l="1"/>
  <c r="E49" i="1" s="1"/>
  <c r="D48" i="1"/>
  <c r="E48" i="1" s="1"/>
  <c r="D47" i="1"/>
  <c r="E47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D3" i="1"/>
  <c r="E3" i="1" s="1"/>
  <c r="D2" i="1"/>
  <c r="E2" i="1" s="1"/>
  <c r="E61" i="1" l="1"/>
</calcChain>
</file>

<file path=xl/sharedStrings.xml><?xml version="1.0" encoding="utf-8"?>
<sst xmlns="http://schemas.openxmlformats.org/spreadsheetml/2006/main" count="148" uniqueCount="84">
  <si>
    <t>Component</t>
  </si>
  <si>
    <t>Quantity</t>
  </si>
  <si>
    <t>Unit Cost</t>
  </si>
  <si>
    <t>total cost</t>
  </si>
  <si>
    <t>Notes</t>
  </si>
  <si>
    <t>EZ Servos (EZSV23)</t>
  </si>
  <si>
    <t>TS-5620</t>
  </si>
  <si>
    <t>Xtreme ISO</t>
  </si>
  <si>
    <t>PRV1059 -04</t>
  </si>
  <si>
    <t>Video server</t>
  </si>
  <si>
    <t>TS-7200-32-8F-ST-104-HD-TMP-ADC</t>
  </si>
  <si>
    <t>MBARI "wakey" board</t>
  </si>
  <si>
    <t>relay boards</t>
  </si>
  <si>
    <t>DC-DC converters</t>
  </si>
  <si>
    <t>Terminal blocks</t>
  </si>
  <si>
    <t>Misc Electronics</t>
  </si>
  <si>
    <t>Blade Fuses</t>
  </si>
  <si>
    <t>Seacon Ti connector pair</t>
  </si>
  <si>
    <t>Seacon Ti whip connector</t>
  </si>
  <si>
    <t>Seacon Ti shorting plug</t>
  </si>
  <si>
    <t>Subconn mating pairs</t>
  </si>
  <si>
    <t>Subconn whips</t>
  </si>
  <si>
    <t xml:space="preserve">Prop motors </t>
  </si>
  <si>
    <t>Rack motors</t>
  </si>
  <si>
    <t>Stir motors</t>
  </si>
  <si>
    <t>MF stand alone modem</t>
  </si>
  <si>
    <t>WHOI micromodem</t>
  </si>
  <si>
    <t>Iridium Beacon</t>
  </si>
  <si>
    <t>RF beacon</t>
  </si>
  <si>
    <t>Strobe beacon</t>
  </si>
  <si>
    <t>prosilica color camera</t>
  </si>
  <si>
    <t>prosilica b&amp;w camera</t>
  </si>
  <si>
    <t>prosilica camera cables</t>
  </si>
  <si>
    <t>Nova chamber cameras</t>
  </si>
  <si>
    <t>Transit strobe</t>
  </si>
  <si>
    <t>LED lights</t>
  </si>
  <si>
    <t>Optodes</t>
  </si>
  <si>
    <t>Float blocks</t>
  </si>
  <si>
    <t>Football floats</t>
  </si>
  <si>
    <t>Ti Spheres (Wah Chang)</t>
  </si>
  <si>
    <t>sum</t>
  </si>
  <si>
    <t>Machine shop</t>
  </si>
  <si>
    <t>qnty</t>
  </si>
  <si>
    <t>hours per</t>
  </si>
  <si>
    <t>total hours</t>
  </si>
  <si>
    <t>Ti spheres</t>
  </si>
  <si>
    <t>prosilica camera housings</t>
  </si>
  <si>
    <t>Current Meter (2DACM)</t>
  </si>
  <si>
    <t>PU jacketed cables</t>
  </si>
  <si>
    <t>Rover Deck cable</t>
  </si>
  <si>
    <t>Seabird pumps</t>
  </si>
  <si>
    <t>not sure</t>
  </si>
  <si>
    <t>Fiberglass square tube and I-beam</t>
  </si>
  <si>
    <t>UHMW sheets</t>
  </si>
  <si>
    <t>Rover treads</t>
  </si>
  <si>
    <t>Oil-filled compensators</t>
  </si>
  <si>
    <t>Ti Hardware for vehicle</t>
  </si>
  <si>
    <t>Camera lenses</t>
  </si>
  <si>
    <t>Inflation, 
tax and 
shipping</t>
  </si>
  <si>
    <t>Sphere internal chasses</t>
  </si>
  <si>
    <t>Respirometer chambers</t>
  </si>
  <si>
    <t>Delrin motor housings</t>
  </si>
  <si>
    <t>Data storage, compact flash</t>
  </si>
  <si>
    <t>Titanium tubes and plates</t>
  </si>
  <si>
    <t>Titanium bar stock</t>
  </si>
  <si>
    <t>Delrin rod</t>
  </si>
  <si>
    <t>other mechanical</t>
  </si>
  <si>
    <t>other electrical</t>
  </si>
  <si>
    <t>Valve materials</t>
  </si>
  <si>
    <t>drop weight bars</t>
  </si>
  <si>
    <t>Stirrer materials</t>
  </si>
  <si>
    <t>Camera mounts and comp materials</t>
  </si>
  <si>
    <t>Category</t>
  </si>
  <si>
    <t>Components over $5k</t>
  </si>
  <si>
    <t>Motors</t>
  </si>
  <si>
    <t>Cameras and Lights</t>
  </si>
  <si>
    <t xml:space="preserve"> </t>
  </si>
  <si>
    <t>Beacons</t>
  </si>
  <si>
    <t>Subconn instrument whips</t>
  </si>
  <si>
    <t>Cables and Connectors</t>
  </si>
  <si>
    <t>Floatation</t>
  </si>
  <si>
    <t>Electronics and CPU</t>
  </si>
  <si>
    <t>Materials for vehicle 
frame and housings</t>
  </si>
  <si>
    <t>Subtotal by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</si>
</sst>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8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44" fontId="3" fillId="0" borderId="1" xfId="1" applyFont="1" applyBorder="1"/>
    <xf numFmtId="0" fontId="0" fillId="0" borderId="3" xfId="0" applyBorder="1"/>
    <xf numFmtId="44" fontId="0" fillId="0" borderId="3" xfId="1" applyFont="1" applyBorder="1"/>
    <xf numFmtId="0" fontId="2" fillId="0" borderId="2" xfId="0" applyFont="1" applyBorder="1"/>
    <xf numFmtId="44" fontId="2" fillId="0" borderId="2" xfId="1" applyFont="1" applyBorder="1"/>
    <xf numFmtId="0" fontId="2" fillId="0" borderId="3" xfId="0" applyFont="1" applyBorder="1"/>
    <xf numFmtId="44" fontId="2" fillId="0" borderId="3" xfId="1" applyFont="1" applyBorder="1"/>
    <xf numFmtId="0" fontId="0" fillId="0" borderId="4" xfId="0" applyBorder="1"/>
    <xf numFmtId="44" fontId="0" fillId="0" borderId="4" xfId="1" applyFont="1" applyBorder="1"/>
    <xf numFmtId="44" fontId="2" fillId="0" borderId="2" xfId="1" applyFont="1" applyBorder="1" applyAlignment="1">
      <alignment wrapText="1"/>
    </xf>
    <xf numFmtId="0" fontId="0" fillId="2" borderId="1" xfId="0" applyFill="1" applyBorder="1"/>
    <xf numFmtId="44" fontId="0" fillId="2" borderId="1" xfId="1" applyFont="1" applyFill="1" applyBorder="1"/>
    <xf numFmtId="44" fontId="0" fillId="2" borderId="3" xfId="1" applyFont="1" applyFill="1" applyBorder="1"/>
    <xf numFmtId="0" fontId="0" fillId="2" borderId="3" xfId="0" applyFill="1" applyBorder="1"/>
    <xf numFmtId="0" fontId="2" fillId="0" borderId="1" xfId="0" applyFont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/>
    <xf numFmtId="44" fontId="0" fillId="0" borderId="2" xfId="1" applyFont="1" applyBorder="1"/>
    <xf numFmtId="44" fontId="0" fillId="0" borderId="6" xfId="1" applyFont="1" applyBorder="1"/>
    <xf numFmtId="0" fontId="2" fillId="0" borderId="6" xfId="0" applyFont="1" applyBorder="1" applyAlignment="1">
      <alignment horizontal="left" vertical="center"/>
    </xf>
    <xf numFmtId="0" fontId="0" fillId="2" borderId="2" xfId="0" applyFill="1" applyBorder="1"/>
    <xf numFmtId="44" fontId="0" fillId="2" borderId="2" xfId="1" applyFont="1" applyFill="1" applyBorder="1"/>
    <xf numFmtId="44" fontId="0" fillId="2" borderId="6" xfId="1" applyFont="1" applyFill="1" applyBorder="1"/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44" fontId="0" fillId="0" borderId="8" xfId="1" applyFont="1" applyBorder="1"/>
    <xf numFmtId="44" fontId="3" fillId="0" borderId="2" xfId="1" applyFont="1" applyBorder="1"/>
    <xf numFmtId="0" fontId="0" fillId="0" borderId="6" xfId="0" applyBorder="1"/>
    <xf numFmtId="0" fontId="2" fillId="0" borderId="7" xfId="0" applyFont="1" applyBorder="1" applyAlignment="1">
      <alignment horizontal="center" vertical="center" wrapText="1"/>
    </xf>
    <xf numFmtId="168" fontId="0" fillId="2" borderId="3" xfId="1" applyNumberFormat="1" applyFont="1" applyFill="1" applyBorder="1"/>
    <xf numFmtId="168" fontId="0" fillId="0" borderId="1" xfId="0" applyNumberFormat="1" applyBorder="1" applyAlignment="1">
      <alignment horizontal="center"/>
    </xf>
    <xf numFmtId="168" fontId="0" fillId="2" borderId="6" xfId="1" applyNumberFormat="1" applyFont="1" applyFill="1" applyBorder="1"/>
    <xf numFmtId="168" fontId="0" fillId="0" borderId="2" xfId="0" applyNumberFormat="1" applyBorder="1" applyAlignment="1">
      <alignment horizontal="center"/>
    </xf>
    <xf numFmtId="168" fontId="0" fillId="0" borderId="3" xfId="1" applyNumberFormat="1" applyFont="1" applyBorder="1"/>
    <xf numFmtId="168" fontId="0" fillId="0" borderId="5" xfId="0" applyNumberFormat="1" applyBorder="1" applyAlignment="1">
      <alignment horizontal="center"/>
    </xf>
    <xf numFmtId="168" fontId="0" fillId="0" borderId="6" xfId="1" applyNumberFormat="1" applyFont="1" applyBorder="1"/>
    <xf numFmtId="168" fontId="0" fillId="0" borderId="6" xfId="0" applyNumberFormat="1" applyBorder="1" applyAlignment="1">
      <alignment horizontal="center"/>
    </xf>
    <xf numFmtId="168" fontId="0" fillId="0" borderId="1" xfId="1" applyNumberFormat="1" applyFont="1" applyBorder="1"/>
    <xf numFmtId="168" fontId="0" fillId="0" borderId="8" xfId="1" applyNumberFormat="1" applyFont="1" applyBorder="1"/>
    <xf numFmtId="168" fontId="0" fillId="0" borderId="7" xfId="0" applyNumberFormat="1" applyBorder="1" applyAlignment="1">
      <alignment horizontal="center"/>
    </xf>
    <xf numFmtId="168" fontId="0" fillId="0" borderId="2" xfId="1" applyNumberFormat="1" applyFont="1" applyBorder="1"/>
    <xf numFmtId="0" fontId="2" fillId="2" borderId="3" xfId="0" applyFont="1" applyFill="1" applyBorder="1"/>
    <xf numFmtId="44" fontId="2" fillId="2" borderId="3" xfId="1" applyFont="1" applyFill="1" applyBorder="1"/>
    <xf numFmtId="168" fontId="2" fillId="2" borderId="3" xfId="1" applyNumberFormat="1" applyFont="1" applyFill="1" applyBorder="1"/>
    <xf numFmtId="168" fontId="0" fillId="2" borderId="3" xfId="0" applyNumberForma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32" workbookViewId="0">
      <selection sqref="A1:E61"/>
    </sheetView>
  </sheetViews>
  <sheetFormatPr defaultRowHeight="15" x14ac:dyDescent="0.25"/>
  <cols>
    <col min="1" max="1" width="32.5703125" bestFit="1" customWidth="1"/>
    <col min="2" max="2" width="8.7109375" bestFit="1" customWidth="1"/>
    <col min="3" max="3" width="11.5703125" style="1" bestFit="1" customWidth="1"/>
    <col min="4" max="4" width="11.5703125" style="1" customWidth="1"/>
    <col min="5" max="5" width="12.5703125" style="1" bestFit="1" customWidth="1"/>
    <col min="6" max="6" width="13.5703125" bestFit="1" customWidth="1"/>
  </cols>
  <sheetData>
    <row r="1" spans="1:6" ht="45.75" thickBot="1" x14ac:dyDescent="0.3">
      <c r="A1" s="7" t="s">
        <v>0</v>
      </c>
      <c r="B1" s="7" t="s">
        <v>1</v>
      </c>
      <c r="C1" s="8" t="s">
        <v>2</v>
      </c>
      <c r="D1" s="13" t="s">
        <v>58</v>
      </c>
      <c r="E1" s="8" t="s">
        <v>3</v>
      </c>
      <c r="F1" s="7" t="s">
        <v>4</v>
      </c>
    </row>
    <row r="2" spans="1:6" ht="15.75" thickTop="1" x14ac:dyDescent="0.25">
      <c r="A2" s="5" t="s">
        <v>5</v>
      </c>
      <c r="B2" s="5">
        <v>4</v>
      </c>
      <c r="C2" s="6">
        <v>325</v>
      </c>
      <c r="D2" s="6">
        <f>C2*1.15</f>
        <v>373.74999999999994</v>
      </c>
      <c r="E2" s="6">
        <f>B2*D2</f>
        <v>1494.9999999999998</v>
      </c>
      <c r="F2" s="5"/>
    </row>
    <row r="3" spans="1:6" x14ac:dyDescent="0.25">
      <c r="A3" s="2" t="s">
        <v>6</v>
      </c>
      <c r="B3" s="2">
        <v>2</v>
      </c>
      <c r="C3" s="3">
        <v>14</v>
      </c>
      <c r="D3" s="6">
        <f t="shared" ref="D3:D60" si="0">C3*1.15</f>
        <v>16.099999999999998</v>
      </c>
      <c r="E3" s="6">
        <f t="shared" ref="E3:E60" si="1">B3*D3</f>
        <v>32.199999999999996</v>
      </c>
      <c r="F3" s="2"/>
    </row>
    <row r="4" spans="1:6" x14ac:dyDescent="0.25">
      <c r="A4" s="2" t="s">
        <v>7</v>
      </c>
      <c r="B4" s="2">
        <v>1</v>
      </c>
      <c r="C4" s="3">
        <v>900</v>
      </c>
      <c r="D4" s="6">
        <f t="shared" si="0"/>
        <v>1035</v>
      </c>
      <c r="E4" s="6">
        <f t="shared" si="1"/>
        <v>1035</v>
      </c>
      <c r="F4" s="2"/>
    </row>
    <row r="5" spans="1:6" x14ac:dyDescent="0.25">
      <c r="A5" s="2" t="s">
        <v>8</v>
      </c>
      <c r="B5" s="2">
        <v>1</v>
      </c>
      <c r="C5" s="3">
        <v>300</v>
      </c>
      <c r="D5" s="6">
        <f t="shared" si="0"/>
        <v>345</v>
      </c>
      <c r="E5" s="6">
        <f t="shared" si="1"/>
        <v>345</v>
      </c>
      <c r="F5" s="2"/>
    </row>
    <row r="6" spans="1:6" x14ac:dyDescent="0.25">
      <c r="A6" s="2" t="s">
        <v>9</v>
      </c>
      <c r="B6" s="2">
        <v>1</v>
      </c>
      <c r="C6" s="3">
        <v>700</v>
      </c>
      <c r="D6" s="6">
        <f t="shared" si="0"/>
        <v>804.99999999999989</v>
      </c>
      <c r="E6" s="6">
        <f t="shared" si="1"/>
        <v>804.99999999999989</v>
      </c>
      <c r="F6" s="2"/>
    </row>
    <row r="7" spans="1:6" x14ac:dyDescent="0.25">
      <c r="A7" s="2" t="s">
        <v>10</v>
      </c>
      <c r="B7" s="2">
        <v>1</v>
      </c>
      <c r="C7" s="3">
        <v>225</v>
      </c>
      <c r="D7" s="6">
        <f t="shared" si="0"/>
        <v>258.75</v>
      </c>
      <c r="E7" s="6">
        <f t="shared" si="1"/>
        <v>258.75</v>
      </c>
      <c r="F7" s="2"/>
    </row>
    <row r="8" spans="1:6" x14ac:dyDescent="0.25">
      <c r="A8" s="2" t="s">
        <v>11</v>
      </c>
      <c r="B8" s="2">
        <v>1</v>
      </c>
      <c r="C8" s="3">
        <v>150</v>
      </c>
      <c r="D8" s="6">
        <f t="shared" si="0"/>
        <v>172.5</v>
      </c>
      <c r="E8" s="6">
        <f t="shared" si="1"/>
        <v>172.5</v>
      </c>
      <c r="F8" s="2"/>
    </row>
    <row r="9" spans="1:6" x14ac:dyDescent="0.25">
      <c r="A9" s="2" t="s">
        <v>12</v>
      </c>
      <c r="B9" s="2">
        <v>2</v>
      </c>
      <c r="C9" s="3">
        <v>120</v>
      </c>
      <c r="D9" s="6">
        <f t="shared" si="0"/>
        <v>138</v>
      </c>
      <c r="E9" s="6">
        <f t="shared" si="1"/>
        <v>276</v>
      </c>
      <c r="F9" s="2"/>
    </row>
    <row r="10" spans="1:6" x14ac:dyDescent="0.25">
      <c r="A10" s="2" t="s">
        <v>13</v>
      </c>
      <c r="B10" s="2">
        <v>2</v>
      </c>
      <c r="C10" s="3">
        <v>60</v>
      </c>
      <c r="D10" s="6">
        <f t="shared" si="0"/>
        <v>69</v>
      </c>
      <c r="E10" s="6">
        <f t="shared" si="1"/>
        <v>138</v>
      </c>
      <c r="F10" s="2"/>
    </row>
    <row r="11" spans="1:6" x14ac:dyDescent="0.25">
      <c r="A11" s="2" t="s">
        <v>14</v>
      </c>
      <c r="B11" s="2">
        <v>30</v>
      </c>
      <c r="C11" s="3">
        <v>2</v>
      </c>
      <c r="D11" s="6">
        <f t="shared" si="0"/>
        <v>2.2999999999999998</v>
      </c>
      <c r="E11" s="6">
        <f t="shared" si="1"/>
        <v>69</v>
      </c>
      <c r="F11" s="2"/>
    </row>
    <row r="12" spans="1:6" x14ac:dyDescent="0.25">
      <c r="A12" s="2" t="s">
        <v>15</v>
      </c>
      <c r="B12" s="2">
        <v>1</v>
      </c>
      <c r="C12" s="3">
        <v>1000</v>
      </c>
      <c r="D12" s="6">
        <f t="shared" si="0"/>
        <v>1150</v>
      </c>
      <c r="E12" s="6">
        <f t="shared" si="1"/>
        <v>1150</v>
      </c>
      <c r="F12" s="2"/>
    </row>
    <row r="13" spans="1:6" x14ac:dyDescent="0.25">
      <c r="A13" s="2" t="s">
        <v>16</v>
      </c>
      <c r="B13" s="2">
        <v>20</v>
      </c>
      <c r="C13" s="3">
        <v>0.75</v>
      </c>
      <c r="D13" s="6">
        <f t="shared" si="0"/>
        <v>0.86249999999999993</v>
      </c>
      <c r="E13" s="6">
        <f t="shared" si="1"/>
        <v>17.25</v>
      </c>
      <c r="F13" s="2"/>
    </row>
    <row r="14" spans="1:6" x14ac:dyDescent="0.25">
      <c r="A14" s="2" t="s">
        <v>17</v>
      </c>
      <c r="B14" s="2">
        <v>24</v>
      </c>
      <c r="C14" s="3">
        <v>3200</v>
      </c>
      <c r="D14" s="6">
        <f t="shared" si="0"/>
        <v>3679.9999999999995</v>
      </c>
      <c r="E14" s="6">
        <f t="shared" si="1"/>
        <v>88319.999999999985</v>
      </c>
      <c r="F14" s="2"/>
    </row>
    <row r="15" spans="1:6" x14ac:dyDescent="0.25">
      <c r="A15" s="2" t="s">
        <v>18</v>
      </c>
      <c r="B15" s="2">
        <v>10</v>
      </c>
      <c r="C15" s="3">
        <v>1500</v>
      </c>
      <c r="D15" s="6">
        <f t="shared" si="0"/>
        <v>1724.9999999999998</v>
      </c>
      <c r="E15" s="6">
        <f t="shared" si="1"/>
        <v>17249.999999999996</v>
      </c>
      <c r="F15" s="2"/>
    </row>
    <row r="16" spans="1:6" x14ac:dyDescent="0.25">
      <c r="A16" s="2" t="s">
        <v>19</v>
      </c>
      <c r="B16" s="2">
        <v>2</v>
      </c>
      <c r="C16" s="3">
        <v>1500</v>
      </c>
      <c r="D16" s="6">
        <f t="shared" si="0"/>
        <v>1724.9999999999998</v>
      </c>
      <c r="E16" s="6">
        <f t="shared" si="1"/>
        <v>3449.9999999999995</v>
      </c>
      <c r="F16" s="2"/>
    </row>
    <row r="17" spans="1:6" x14ac:dyDescent="0.25">
      <c r="A17" s="2" t="s">
        <v>20</v>
      </c>
      <c r="B17" s="2">
        <v>25</v>
      </c>
      <c r="C17" s="3">
        <v>200</v>
      </c>
      <c r="D17" s="6">
        <f t="shared" si="0"/>
        <v>229.99999999999997</v>
      </c>
      <c r="E17" s="6">
        <f t="shared" si="1"/>
        <v>5749.9999999999991</v>
      </c>
      <c r="F17" s="2"/>
    </row>
    <row r="18" spans="1:6" x14ac:dyDescent="0.25">
      <c r="A18" s="2" t="s">
        <v>21</v>
      </c>
      <c r="B18" s="2">
        <v>10</v>
      </c>
      <c r="C18" s="3">
        <v>90</v>
      </c>
      <c r="D18" s="6">
        <f t="shared" si="0"/>
        <v>103.49999999999999</v>
      </c>
      <c r="E18" s="6">
        <f t="shared" si="1"/>
        <v>1034.9999999999998</v>
      </c>
      <c r="F18" s="2"/>
    </row>
    <row r="19" spans="1:6" x14ac:dyDescent="0.25">
      <c r="A19" s="2" t="s">
        <v>22</v>
      </c>
      <c r="B19" s="2">
        <v>2</v>
      </c>
      <c r="C19" s="3">
        <v>1920</v>
      </c>
      <c r="D19" s="6">
        <f t="shared" si="0"/>
        <v>2208</v>
      </c>
      <c r="E19" s="6">
        <f t="shared" si="1"/>
        <v>4416</v>
      </c>
      <c r="F19" s="2"/>
    </row>
    <row r="20" spans="1:6" x14ac:dyDescent="0.25">
      <c r="A20" s="2" t="s">
        <v>23</v>
      </c>
      <c r="B20" s="2">
        <v>2</v>
      </c>
      <c r="C20" s="3">
        <v>750</v>
      </c>
      <c r="D20" s="6">
        <f t="shared" si="0"/>
        <v>862.49999999999989</v>
      </c>
      <c r="E20" s="6">
        <f t="shared" si="1"/>
        <v>1724.9999999999998</v>
      </c>
      <c r="F20" s="2"/>
    </row>
    <row r="21" spans="1:6" x14ac:dyDescent="0.25">
      <c r="A21" s="2" t="s">
        <v>24</v>
      </c>
      <c r="B21" s="2">
        <v>2</v>
      </c>
      <c r="C21" s="3">
        <v>200</v>
      </c>
      <c r="D21" s="6">
        <f t="shared" si="0"/>
        <v>229.99999999999997</v>
      </c>
      <c r="E21" s="6">
        <f t="shared" si="1"/>
        <v>459.99999999999994</v>
      </c>
      <c r="F21" s="2"/>
    </row>
    <row r="22" spans="1:6" x14ac:dyDescent="0.25">
      <c r="A22" s="2" t="s">
        <v>25</v>
      </c>
      <c r="B22" s="2">
        <v>1</v>
      </c>
      <c r="C22" s="3">
        <v>10250</v>
      </c>
      <c r="D22" s="6">
        <f t="shared" si="0"/>
        <v>11787.499999999998</v>
      </c>
      <c r="E22" s="6">
        <f t="shared" si="1"/>
        <v>11787.499999999998</v>
      </c>
      <c r="F22" s="2"/>
    </row>
    <row r="23" spans="1:6" x14ac:dyDescent="0.25">
      <c r="A23" s="2" t="s">
        <v>26</v>
      </c>
      <c r="B23" s="2">
        <v>1</v>
      </c>
      <c r="C23" s="3">
        <v>6500</v>
      </c>
      <c r="D23" s="6">
        <f t="shared" si="0"/>
        <v>7474.9999999999991</v>
      </c>
      <c r="E23" s="6">
        <f t="shared" si="1"/>
        <v>7474.9999999999991</v>
      </c>
      <c r="F23" s="2"/>
    </row>
    <row r="24" spans="1:6" x14ac:dyDescent="0.25">
      <c r="A24" s="2" t="s">
        <v>27</v>
      </c>
      <c r="B24" s="2">
        <v>1</v>
      </c>
      <c r="C24" s="4">
        <v>4000</v>
      </c>
      <c r="D24" s="6">
        <f t="shared" si="0"/>
        <v>4600</v>
      </c>
      <c r="E24" s="6">
        <f t="shared" si="1"/>
        <v>4600</v>
      </c>
      <c r="F24" s="2" t="s">
        <v>51</v>
      </c>
    </row>
    <row r="25" spans="1:6" x14ac:dyDescent="0.25">
      <c r="A25" s="2" t="s">
        <v>28</v>
      </c>
      <c r="B25" s="2">
        <v>1</v>
      </c>
      <c r="C25" s="3">
        <v>2000</v>
      </c>
      <c r="D25" s="6">
        <f t="shared" si="0"/>
        <v>2300</v>
      </c>
      <c r="E25" s="6">
        <f t="shared" si="1"/>
        <v>2300</v>
      </c>
      <c r="F25" s="2"/>
    </row>
    <row r="26" spans="1:6" x14ac:dyDescent="0.25">
      <c r="A26" s="2" t="s">
        <v>29</v>
      </c>
      <c r="B26" s="2">
        <v>1</v>
      </c>
      <c r="C26" s="3">
        <v>2000</v>
      </c>
      <c r="D26" s="6">
        <f t="shared" si="0"/>
        <v>2300</v>
      </c>
      <c r="E26" s="6">
        <f t="shared" si="1"/>
        <v>2300</v>
      </c>
      <c r="F26" s="2"/>
    </row>
    <row r="27" spans="1:6" x14ac:dyDescent="0.25">
      <c r="A27" s="2" t="s">
        <v>30</v>
      </c>
      <c r="B27" s="2">
        <v>1</v>
      </c>
      <c r="C27" s="3">
        <v>5160</v>
      </c>
      <c r="D27" s="6">
        <f t="shared" si="0"/>
        <v>5933.9999999999991</v>
      </c>
      <c r="E27" s="6">
        <f t="shared" si="1"/>
        <v>5933.9999999999991</v>
      </c>
      <c r="F27" s="2"/>
    </row>
    <row r="28" spans="1:6" x14ac:dyDescent="0.25">
      <c r="A28" s="2" t="s">
        <v>31</v>
      </c>
      <c r="B28" s="2">
        <v>2</v>
      </c>
      <c r="C28" s="3">
        <v>3840</v>
      </c>
      <c r="D28" s="6">
        <f t="shared" si="0"/>
        <v>4416</v>
      </c>
      <c r="E28" s="6">
        <f t="shared" si="1"/>
        <v>8832</v>
      </c>
      <c r="F28" s="2"/>
    </row>
    <row r="29" spans="1:6" x14ac:dyDescent="0.25">
      <c r="A29" s="2" t="s">
        <v>32</v>
      </c>
      <c r="B29" s="2">
        <v>1</v>
      </c>
      <c r="C29" s="3">
        <v>500</v>
      </c>
      <c r="D29" s="6">
        <f t="shared" si="0"/>
        <v>575</v>
      </c>
      <c r="E29" s="6">
        <f t="shared" si="1"/>
        <v>575</v>
      </c>
      <c r="F29" s="2"/>
    </row>
    <row r="30" spans="1:6" x14ac:dyDescent="0.25">
      <c r="A30" s="2" t="s">
        <v>33</v>
      </c>
      <c r="B30" s="2">
        <v>2</v>
      </c>
      <c r="C30" s="3">
        <v>2700</v>
      </c>
      <c r="D30" s="6">
        <f t="shared" si="0"/>
        <v>3104.9999999999995</v>
      </c>
      <c r="E30" s="6">
        <f t="shared" si="1"/>
        <v>6209.9999999999991</v>
      </c>
      <c r="F30" s="2"/>
    </row>
    <row r="31" spans="1:6" x14ac:dyDescent="0.25">
      <c r="A31" s="2" t="s">
        <v>34</v>
      </c>
      <c r="B31" s="2">
        <v>1</v>
      </c>
      <c r="C31" s="3">
        <v>10000</v>
      </c>
      <c r="D31" s="6">
        <f t="shared" si="0"/>
        <v>11500</v>
      </c>
      <c r="E31" s="6">
        <f t="shared" si="1"/>
        <v>11500</v>
      </c>
      <c r="F31" s="2"/>
    </row>
    <row r="32" spans="1:6" x14ac:dyDescent="0.25">
      <c r="A32" s="2" t="s">
        <v>35</v>
      </c>
      <c r="B32" s="2">
        <v>2</v>
      </c>
      <c r="C32" s="3">
        <v>2400</v>
      </c>
      <c r="D32" s="6">
        <f t="shared" si="0"/>
        <v>2760</v>
      </c>
      <c r="E32" s="6">
        <f t="shared" si="1"/>
        <v>5520</v>
      </c>
      <c r="F32" s="2"/>
    </row>
    <row r="33" spans="1:6" x14ac:dyDescent="0.25">
      <c r="A33" s="2" t="s">
        <v>36</v>
      </c>
      <c r="B33" s="2">
        <v>4</v>
      </c>
      <c r="C33" s="3">
        <v>5080</v>
      </c>
      <c r="D33" s="6">
        <f t="shared" si="0"/>
        <v>5842</v>
      </c>
      <c r="E33" s="6">
        <f t="shared" si="1"/>
        <v>23368</v>
      </c>
      <c r="F33" s="2"/>
    </row>
    <row r="34" spans="1:6" x14ac:dyDescent="0.25">
      <c r="A34" s="2" t="s">
        <v>46</v>
      </c>
      <c r="B34" s="2">
        <v>3</v>
      </c>
      <c r="C34" s="3">
        <v>4200</v>
      </c>
      <c r="D34" s="6">
        <f t="shared" si="0"/>
        <v>4830</v>
      </c>
      <c r="E34" s="6">
        <f t="shared" si="1"/>
        <v>14490</v>
      </c>
      <c r="F34" s="2"/>
    </row>
    <row r="35" spans="1:6" x14ac:dyDescent="0.25">
      <c r="A35" s="2" t="s">
        <v>57</v>
      </c>
      <c r="B35" s="2">
        <v>3</v>
      </c>
      <c r="C35" s="3">
        <v>300</v>
      </c>
      <c r="D35" s="6">
        <f t="shared" si="0"/>
        <v>345</v>
      </c>
      <c r="E35" s="6">
        <f t="shared" si="1"/>
        <v>1035</v>
      </c>
      <c r="F35" s="2"/>
    </row>
    <row r="36" spans="1:6" x14ac:dyDescent="0.25">
      <c r="A36" s="2" t="s">
        <v>37</v>
      </c>
      <c r="B36" s="2">
        <v>18</v>
      </c>
      <c r="C36" s="3">
        <v>600</v>
      </c>
      <c r="D36" s="6">
        <f t="shared" si="0"/>
        <v>690</v>
      </c>
      <c r="E36" s="6">
        <f t="shared" si="1"/>
        <v>12420</v>
      </c>
      <c r="F36" s="2"/>
    </row>
    <row r="37" spans="1:6" x14ac:dyDescent="0.25">
      <c r="A37" s="2" t="s">
        <v>38</v>
      </c>
      <c r="B37" s="2">
        <v>3</v>
      </c>
      <c r="C37" s="3">
        <v>850</v>
      </c>
      <c r="D37" s="6">
        <f t="shared" si="0"/>
        <v>977.49999999999989</v>
      </c>
      <c r="E37" s="6">
        <f t="shared" si="1"/>
        <v>2932.4999999999995</v>
      </c>
      <c r="F37" s="2"/>
    </row>
    <row r="38" spans="1:6" x14ac:dyDescent="0.25">
      <c r="A38" s="2" t="s">
        <v>39</v>
      </c>
      <c r="B38" s="2">
        <v>3</v>
      </c>
      <c r="C38" s="3">
        <v>12000</v>
      </c>
      <c r="D38" s="6">
        <f t="shared" si="0"/>
        <v>13799.999999999998</v>
      </c>
      <c r="E38" s="6">
        <f t="shared" si="1"/>
        <v>41399.999999999993</v>
      </c>
      <c r="F38" s="2"/>
    </row>
    <row r="39" spans="1:6" x14ac:dyDescent="0.25">
      <c r="A39" s="2" t="s">
        <v>47</v>
      </c>
      <c r="B39" s="2">
        <v>1</v>
      </c>
      <c r="C39" s="3">
        <v>10000</v>
      </c>
      <c r="D39" s="6">
        <f t="shared" si="0"/>
        <v>11500</v>
      </c>
      <c r="E39" s="6">
        <f t="shared" si="1"/>
        <v>11500</v>
      </c>
      <c r="F39" s="2"/>
    </row>
    <row r="40" spans="1:6" x14ac:dyDescent="0.25">
      <c r="A40" s="2" t="s">
        <v>48</v>
      </c>
      <c r="B40" s="2">
        <v>1</v>
      </c>
      <c r="C40" s="3">
        <v>2000</v>
      </c>
      <c r="D40" s="6">
        <f t="shared" si="0"/>
        <v>2300</v>
      </c>
      <c r="E40" s="6">
        <f t="shared" si="1"/>
        <v>2300</v>
      </c>
      <c r="F40" s="2"/>
    </row>
    <row r="41" spans="1:6" x14ac:dyDescent="0.25">
      <c r="A41" s="2" t="s">
        <v>49</v>
      </c>
      <c r="B41" s="2">
        <v>1</v>
      </c>
      <c r="C41" s="3">
        <v>1000</v>
      </c>
      <c r="D41" s="6">
        <f t="shared" si="0"/>
        <v>1150</v>
      </c>
      <c r="E41" s="6">
        <f t="shared" si="1"/>
        <v>1150</v>
      </c>
      <c r="F41" s="2"/>
    </row>
    <row r="42" spans="1:6" x14ac:dyDescent="0.25">
      <c r="A42" s="2" t="s">
        <v>50</v>
      </c>
      <c r="B42" s="2">
        <v>2</v>
      </c>
      <c r="C42" s="3">
        <v>1800</v>
      </c>
      <c r="D42" s="6">
        <f t="shared" si="0"/>
        <v>2070</v>
      </c>
      <c r="E42" s="6">
        <f t="shared" si="1"/>
        <v>4140</v>
      </c>
      <c r="F42" s="2"/>
    </row>
    <row r="43" spans="1:6" x14ac:dyDescent="0.25">
      <c r="A43" s="11" t="s">
        <v>52</v>
      </c>
      <c r="B43" s="11">
        <v>1</v>
      </c>
      <c r="C43" s="12">
        <v>600</v>
      </c>
      <c r="D43" s="6">
        <f t="shared" si="0"/>
        <v>690</v>
      </c>
      <c r="E43" s="6">
        <f t="shared" si="1"/>
        <v>690</v>
      </c>
      <c r="F43" s="11"/>
    </row>
    <row r="44" spans="1:6" x14ac:dyDescent="0.25">
      <c r="A44" s="11" t="s">
        <v>53</v>
      </c>
      <c r="B44" s="11">
        <v>1</v>
      </c>
      <c r="C44" s="12">
        <v>2000</v>
      </c>
      <c r="D44" s="6">
        <f t="shared" si="0"/>
        <v>2300</v>
      </c>
      <c r="E44" s="6">
        <f t="shared" si="1"/>
        <v>2300</v>
      </c>
      <c r="F44" s="11"/>
    </row>
    <row r="45" spans="1:6" x14ac:dyDescent="0.25">
      <c r="A45" s="11" t="s">
        <v>63</v>
      </c>
      <c r="B45" s="11">
        <v>1</v>
      </c>
      <c r="C45" s="12">
        <v>10300</v>
      </c>
      <c r="D45" s="6">
        <f t="shared" si="0"/>
        <v>11844.999999999998</v>
      </c>
      <c r="E45" s="6">
        <f t="shared" si="1"/>
        <v>11844.999999999998</v>
      </c>
      <c r="F45" s="11"/>
    </row>
    <row r="46" spans="1:6" x14ac:dyDescent="0.25">
      <c r="A46" s="11" t="s">
        <v>54</v>
      </c>
      <c r="B46" s="11">
        <v>2</v>
      </c>
      <c r="C46" s="12">
        <v>450</v>
      </c>
      <c r="D46" s="6">
        <f t="shared" si="0"/>
        <v>517.5</v>
      </c>
      <c r="E46" s="6">
        <f t="shared" si="1"/>
        <v>1035</v>
      </c>
      <c r="F46" s="11"/>
    </row>
    <row r="47" spans="1:6" x14ac:dyDescent="0.25">
      <c r="A47" s="11" t="s">
        <v>55</v>
      </c>
      <c r="B47" s="11">
        <v>4</v>
      </c>
      <c r="C47" s="12">
        <v>500</v>
      </c>
      <c r="D47" s="6">
        <f t="shared" si="0"/>
        <v>575</v>
      </c>
      <c r="E47" s="6">
        <f t="shared" si="1"/>
        <v>2300</v>
      </c>
      <c r="F47" s="11"/>
    </row>
    <row r="48" spans="1:6" x14ac:dyDescent="0.25">
      <c r="A48" s="11" t="s">
        <v>56</v>
      </c>
      <c r="B48" s="11">
        <v>1</v>
      </c>
      <c r="C48" s="12">
        <v>10000</v>
      </c>
      <c r="D48" s="6">
        <f t="shared" si="0"/>
        <v>11500</v>
      </c>
      <c r="E48" s="6">
        <f t="shared" si="1"/>
        <v>11500</v>
      </c>
      <c r="F48" s="11"/>
    </row>
    <row r="49" spans="1:6" x14ac:dyDescent="0.25">
      <c r="A49" s="11" t="s">
        <v>62</v>
      </c>
      <c r="B49" s="11">
        <v>1</v>
      </c>
      <c r="C49" s="12">
        <v>1000</v>
      </c>
      <c r="D49" s="6">
        <f t="shared" si="0"/>
        <v>1150</v>
      </c>
      <c r="E49" s="6">
        <f t="shared" si="1"/>
        <v>1150</v>
      </c>
      <c r="F49" s="11"/>
    </row>
    <row r="50" spans="1:6" x14ac:dyDescent="0.25">
      <c r="A50" s="11" t="s">
        <v>64</v>
      </c>
      <c r="B50" s="11">
        <v>1</v>
      </c>
      <c r="C50" s="12">
        <v>1720</v>
      </c>
      <c r="D50" s="6">
        <f t="shared" si="0"/>
        <v>1977.9999999999998</v>
      </c>
      <c r="E50" s="6">
        <f t="shared" si="1"/>
        <v>1977.9999999999998</v>
      </c>
      <c r="F50" s="11"/>
    </row>
    <row r="51" spans="1:6" x14ac:dyDescent="0.25">
      <c r="A51" s="11" t="s">
        <v>65</v>
      </c>
      <c r="B51" s="11">
        <v>1</v>
      </c>
      <c r="C51" s="12">
        <v>720</v>
      </c>
      <c r="D51" s="6">
        <f t="shared" si="0"/>
        <v>827.99999999999989</v>
      </c>
      <c r="E51" s="6">
        <f t="shared" si="1"/>
        <v>827.99999999999989</v>
      </c>
      <c r="F51" s="11"/>
    </row>
    <row r="52" spans="1:6" x14ac:dyDescent="0.25">
      <c r="A52" s="2" t="s">
        <v>59</v>
      </c>
      <c r="B52" s="2">
        <v>3</v>
      </c>
      <c r="C52" s="3">
        <v>350</v>
      </c>
      <c r="D52" s="3">
        <f t="shared" si="0"/>
        <v>402.49999999999994</v>
      </c>
      <c r="E52" s="3">
        <f t="shared" si="1"/>
        <v>1207.4999999999998</v>
      </c>
      <c r="F52" s="2"/>
    </row>
    <row r="53" spans="1:6" x14ac:dyDescent="0.25">
      <c r="A53" s="2" t="s">
        <v>71</v>
      </c>
      <c r="B53" s="2">
        <v>1</v>
      </c>
      <c r="C53" s="3">
        <v>1500</v>
      </c>
      <c r="D53" s="3">
        <f t="shared" si="0"/>
        <v>1724.9999999999998</v>
      </c>
      <c r="E53" s="3">
        <f t="shared" si="1"/>
        <v>1724.9999999999998</v>
      </c>
      <c r="F53" s="2"/>
    </row>
    <row r="54" spans="1:6" x14ac:dyDescent="0.25">
      <c r="A54" s="2" t="s">
        <v>70</v>
      </c>
      <c r="B54" s="2">
        <v>2</v>
      </c>
      <c r="C54" s="3">
        <v>500</v>
      </c>
      <c r="D54" s="3">
        <f t="shared" ref="D54:D56" si="2">C54*1.15</f>
        <v>575</v>
      </c>
      <c r="E54" s="3">
        <f t="shared" ref="E54:E56" si="3">B54*D54</f>
        <v>1150</v>
      </c>
      <c r="F54" s="2"/>
    </row>
    <row r="55" spans="1:6" x14ac:dyDescent="0.25">
      <c r="A55" s="2" t="s">
        <v>69</v>
      </c>
      <c r="B55" s="2">
        <v>4</v>
      </c>
      <c r="C55" s="3">
        <v>250</v>
      </c>
      <c r="D55" s="3">
        <f t="shared" si="2"/>
        <v>287.5</v>
      </c>
      <c r="E55" s="3">
        <f t="shared" si="3"/>
        <v>1150</v>
      </c>
      <c r="F55" s="2"/>
    </row>
    <row r="56" spans="1:6" x14ac:dyDescent="0.25">
      <c r="A56" s="2" t="s">
        <v>68</v>
      </c>
      <c r="B56" s="2">
        <v>1</v>
      </c>
      <c r="C56" s="3">
        <v>2000</v>
      </c>
      <c r="D56" s="3">
        <f t="shared" si="2"/>
        <v>2300</v>
      </c>
      <c r="E56" s="3">
        <f t="shared" si="3"/>
        <v>2300</v>
      </c>
      <c r="F56" s="2"/>
    </row>
    <row r="57" spans="1:6" x14ac:dyDescent="0.25">
      <c r="A57" s="2" t="s">
        <v>60</v>
      </c>
      <c r="B57" s="2">
        <v>2</v>
      </c>
      <c r="C57" s="3">
        <v>1250</v>
      </c>
      <c r="D57" s="3">
        <f t="shared" si="0"/>
        <v>1437.5</v>
      </c>
      <c r="E57" s="3">
        <f t="shared" si="1"/>
        <v>2875</v>
      </c>
      <c r="F57" s="2"/>
    </row>
    <row r="58" spans="1:6" x14ac:dyDescent="0.25">
      <c r="A58" s="2" t="s">
        <v>61</v>
      </c>
      <c r="B58" s="2">
        <v>4</v>
      </c>
      <c r="C58" s="3">
        <v>1000</v>
      </c>
      <c r="D58" s="3">
        <f t="shared" si="0"/>
        <v>1150</v>
      </c>
      <c r="E58" s="3">
        <f t="shared" si="1"/>
        <v>4600</v>
      </c>
      <c r="F58" s="2"/>
    </row>
    <row r="59" spans="1:6" x14ac:dyDescent="0.25">
      <c r="A59" s="5" t="s">
        <v>66</v>
      </c>
      <c r="B59" s="5">
        <v>1</v>
      </c>
      <c r="C59" s="6">
        <v>5000</v>
      </c>
      <c r="D59" s="6">
        <f t="shared" si="0"/>
        <v>5750</v>
      </c>
      <c r="E59" s="6">
        <f t="shared" si="1"/>
        <v>5750</v>
      </c>
      <c r="F59" s="5"/>
    </row>
    <row r="60" spans="1:6" x14ac:dyDescent="0.25">
      <c r="A60" s="5" t="s">
        <v>67</v>
      </c>
      <c r="B60" s="5">
        <v>1</v>
      </c>
      <c r="C60" s="6">
        <v>5000</v>
      </c>
      <c r="D60" s="6">
        <f t="shared" si="0"/>
        <v>5750</v>
      </c>
      <c r="E60" s="6">
        <f t="shared" si="1"/>
        <v>5750</v>
      </c>
      <c r="F60" s="5"/>
    </row>
    <row r="61" spans="1:6" x14ac:dyDescent="0.25">
      <c r="A61" s="9" t="s">
        <v>40</v>
      </c>
      <c r="B61" s="9"/>
      <c r="C61" s="10"/>
      <c r="D61" s="10"/>
      <c r="E61" s="10">
        <f>SUM(E2:E60)</f>
        <v>370102.19999999995</v>
      </c>
      <c r="F61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A2" sqref="A2"/>
    </sheetView>
  </sheetViews>
  <sheetFormatPr defaultRowHeight="15" x14ac:dyDescent="0.25"/>
  <cols>
    <col min="1" max="1" width="23.140625" bestFit="1" customWidth="1"/>
    <col min="2" max="2" width="5" bestFit="1" customWidth="1"/>
    <col min="3" max="3" width="9.42578125" bestFit="1" customWidth="1"/>
    <col min="4" max="4" width="10.5703125" bestFit="1" customWidth="1"/>
  </cols>
  <sheetData>
    <row r="1" spans="1:4" x14ac:dyDescent="0.25">
      <c r="A1" t="s">
        <v>41</v>
      </c>
      <c r="B1" t="s">
        <v>42</v>
      </c>
      <c r="C1" t="s">
        <v>43</v>
      </c>
      <c r="D1" t="s">
        <v>44</v>
      </c>
    </row>
    <row r="2" spans="1:4" x14ac:dyDescent="0.25">
      <c r="A2" t="s">
        <v>45</v>
      </c>
      <c r="B2">
        <v>3</v>
      </c>
      <c r="C2">
        <v>100</v>
      </c>
      <c r="D2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I4" sqref="I4"/>
    </sheetView>
  </sheetViews>
  <sheetFormatPr defaultRowHeight="15" x14ac:dyDescent="0.25"/>
  <cols>
    <col min="1" max="1" width="21.42578125" style="21" bestFit="1" customWidth="1"/>
    <col min="2" max="2" width="33.28515625" bestFit="1" customWidth="1"/>
    <col min="3" max="3" width="8.7109375" bestFit="1" customWidth="1"/>
    <col min="4" max="5" width="11.5703125" style="1" customWidth="1"/>
    <col min="6" max="6" width="13.7109375" style="1" bestFit="1" customWidth="1"/>
    <col min="7" max="7" width="19.42578125" bestFit="1" customWidth="1"/>
    <col min="8" max="8" width="12.5703125" bestFit="1" customWidth="1"/>
  </cols>
  <sheetData>
    <row r="1" spans="1:7" ht="45.75" thickBot="1" x14ac:dyDescent="0.3">
      <c r="A1" s="18" t="s">
        <v>72</v>
      </c>
      <c r="B1" s="7" t="s">
        <v>0</v>
      </c>
      <c r="C1" s="7" t="s">
        <v>1</v>
      </c>
      <c r="D1" s="8" t="s">
        <v>2</v>
      </c>
      <c r="E1" s="13" t="s">
        <v>58</v>
      </c>
      <c r="F1" s="8" t="s">
        <v>3</v>
      </c>
      <c r="G1" s="2" t="s">
        <v>83</v>
      </c>
    </row>
    <row r="2" spans="1:7" ht="15.75" thickTop="1" x14ac:dyDescent="0.25">
      <c r="A2" s="19" t="s">
        <v>73</v>
      </c>
      <c r="B2" s="17" t="s">
        <v>39</v>
      </c>
      <c r="C2" s="17">
        <v>3</v>
      </c>
      <c r="D2" s="16">
        <v>12000</v>
      </c>
      <c r="E2" s="16">
        <f>D2*1.15</f>
        <v>13799.999999999998</v>
      </c>
      <c r="F2" s="37">
        <f>C2*E2</f>
        <v>41399.999999999993</v>
      </c>
      <c r="G2" s="38">
        <f>SUM(F2:F8)</f>
        <v>112962</v>
      </c>
    </row>
    <row r="3" spans="1:7" x14ac:dyDescent="0.25">
      <c r="A3" s="20"/>
      <c r="B3" s="14" t="s">
        <v>25</v>
      </c>
      <c r="C3" s="14">
        <v>1</v>
      </c>
      <c r="D3" s="15">
        <v>10250</v>
      </c>
      <c r="E3" s="16">
        <f>D3*1.15</f>
        <v>11787.499999999998</v>
      </c>
      <c r="F3" s="37">
        <f>C3*E3-2.5</f>
        <v>11784.999999999998</v>
      </c>
      <c r="G3" s="38"/>
    </row>
    <row r="4" spans="1:7" x14ac:dyDescent="0.25">
      <c r="A4" s="20"/>
      <c r="B4" s="14" t="s">
        <v>47</v>
      </c>
      <c r="C4" s="14">
        <v>1</v>
      </c>
      <c r="D4" s="15">
        <v>10000</v>
      </c>
      <c r="E4" s="16">
        <f>D4*1.15</f>
        <v>11500</v>
      </c>
      <c r="F4" s="37">
        <f>C4*E4</f>
        <v>11500</v>
      </c>
      <c r="G4" s="38"/>
    </row>
    <row r="5" spans="1:7" x14ac:dyDescent="0.25">
      <c r="A5" s="20"/>
      <c r="B5" s="14" t="s">
        <v>34</v>
      </c>
      <c r="C5" s="14">
        <v>1</v>
      </c>
      <c r="D5" s="15">
        <v>10000</v>
      </c>
      <c r="E5" s="16">
        <f>D5*1.15</f>
        <v>11500</v>
      </c>
      <c r="F5" s="37">
        <f>C5*E5</f>
        <v>11500</v>
      </c>
      <c r="G5" s="38"/>
    </row>
    <row r="6" spans="1:7" x14ac:dyDescent="0.25">
      <c r="A6" s="20"/>
      <c r="B6" s="14" t="s">
        <v>26</v>
      </c>
      <c r="C6" s="14">
        <v>1</v>
      </c>
      <c r="D6" s="15">
        <v>6500</v>
      </c>
      <c r="E6" s="16">
        <f>D6*1.15</f>
        <v>7474.9999999999991</v>
      </c>
      <c r="F6" s="37">
        <f>C6*E6</f>
        <v>7474.9999999999991</v>
      </c>
      <c r="G6" s="38"/>
    </row>
    <row r="7" spans="1:7" x14ac:dyDescent="0.25">
      <c r="A7" s="20"/>
      <c r="B7" s="14" t="s">
        <v>30</v>
      </c>
      <c r="C7" s="14">
        <v>1</v>
      </c>
      <c r="D7" s="15">
        <v>5160</v>
      </c>
      <c r="E7" s="16">
        <f>D7*1.15</f>
        <v>5933.9999999999991</v>
      </c>
      <c r="F7" s="37">
        <f>C7*E7</f>
        <v>5933.9999999999991</v>
      </c>
      <c r="G7" s="38"/>
    </row>
    <row r="8" spans="1:7" ht="15.75" thickBot="1" x14ac:dyDescent="0.3">
      <c r="A8" s="27"/>
      <c r="B8" s="28" t="s">
        <v>36</v>
      </c>
      <c r="C8" s="28">
        <v>4</v>
      </c>
      <c r="D8" s="29">
        <v>5080</v>
      </c>
      <c r="E8" s="30">
        <f>D8*1.15</f>
        <v>5842</v>
      </c>
      <c r="F8" s="39">
        <f>C8*E8</f>
        <v>23368</v>
      </c>
      <c r="G8" s="40"/>
    </row>
    <row r="9" spans="1:7" ht="15.75" thickTop="1" x14ac:dyDescent="0.25">
      <c r="A9" s="36" t="s">
        <v>82</v>
      </c>
      <c r="B9" s="5" t="s">
        <v>63</v>
      </c>
      <c r="C9" s="5">
        <v>1</v>
      </c>
      <c r="D9" s="6">
        <v>10300</v>
      </c>
      <c r="E9" s="6">
        <f>D9*1.15</f>
        <v>11844.999999999998</v>
      </c>
      <c r="F9" s="41">
        <f>C9*E9</f>
        <v>11844.999999999998</v>
      </c>
      <c r="G9" s="42">
        <f>SUM(F9:F25)</f>
        <v>67723.5</v>
      </c>
    </row>
    <row r="10" spans="1:7" x14ac:dyDescent="0.25">
      <c r="A10" s="22"/>
      <c r="B10" s="2" t="s">
        <v>56</v>
      </c>
      <c r="C10" s="2">
        <v>1</v>
      </c>
      <c r="D10" s="3">
        <v>10000</v>
      </c>
      <c r="E10" s="6">
        <f>D10*1.15</f>
        <v>11500</v>
      </c>
      <c r="F10" s="41">
        <f>C10*E10</f>
        <v>11500</v>
      </c>
      <c r="G10" s="42"/>
    </row>
    <row r="11" spans="1:7" x14ac:dyDescent="0.25">
      <c r="A11" s="22"/>
      <c r="B11" s="2" t="s">
        <v>66</v>
      </c>
      <c r="C11" s="2">
        <v>1</v>
      </c>
      <c r="D11" s="3">
        <v>5000</v>
      </c>
      <c r="E11" s="6">
        <f>D11*1.15</f>
        <v>5750</v>
      </c>
      <c r="F11" s="41">
        <f>C11*E11</f>
        <v>5750</v>
      </c>
      <c r="G11" s="42"/>
    </row>
    <row r="12" spans="1:7" x14ac:dyDescent="0.25">
      <c r="A12" s="22"/>
      <c r="B12" s="2" t="s">
        <v>53</v>
      </c>
      <c r="C12" s="2">
        <v>1</v>
      </c>
      <c r="D12" s="3">
        <v>2000</v>
      </c>
      <c r="E12" s="6">
        <f>D12*1.15</f>
        <v>2300</v>
      </c>
      <c r="F12" s="41">
        <f>C12*E12</f>
        <v>2300</v>
      </c>
      <c r="G12" s="42"/>
    </row>
    <row r="13" spans="1:7" x14ac:dyDescent="0.25">
      <c r="A13" s="22"/>
      <c r="B13" s="2" t="s">
        <v>68</v>
      </c>
      <c r="C13" s="2">
        <v>1</v>
      </c>
      <c r="D13" s="3">
        <v>2000</v>
      </c>
      <c r="E13" s="6">
        <f>D13*1.15</f>
        <v>2300</v>
      </c>
      <c r="F13" s="41">
        <f>C13*E13</f>
        <v>2300</v>
      </c>
      <c r="G13" s="42"/>
    </row>
    <row r="14" spans="1:7" x14ac:dyDescent="0.25">
      <c r="A14" s="22"/>
      <c r="B14" s="2" t="s">
        <v>64</v>
      </c>
      <c r="C14" s="2">
        <v>1</v>
      </c>
      <c r="D14" s="3">
        <v>1720</v>
      </c>
      <c r="E14" s="6">
        <f>D14*1.15</f>
        <v>1977.9999999999998</v>
      </c>
      <c r="F14" s="41">
        <f>C14*E14</f>
        <v>1977.9999999999998</v>
      </c>
      <c r="G14" s="42"/>
    </row>
    <row r="15" spans="1:7" x14ac:dyDescent="0.25">
      <c r="A15" s="22"/>
      <c r="B15" s="2" t="s">
        <v>46</v>
      </c>
      <c r="C15" s="2">
        <v>3</v>
      </c>
      <c r="D15" s="3">
        <v>4200</v>
      </c>
      <c r="E15" s="6">
        <f>D15*1.15</f>
        <v>4830</v>
      </c>
      <c r="F15" s="41">
        <f>C15*E15</f>
        <v>14490</v>
      </c>
      <c r="G15" s="42"/>
    </row>
    <row r="16" spans="1:7" x14ac:dyDescent="0.25">
      <c r="A16" s="22"/>
      <c r="B16" s="2" t="s">
        <v>61</v>
      </c>
      <c r="C16" s="2">
        <v>4</v>
      </c>
      <c r="D16" s="3">
        <v>1000</v>
      </c>
      <c r="E16" s="6">
        <f>D16*1.15</f>
        <v>1150</v>
      </c>
      <c r="F16" s="41">
        <f>C16*E16</f>
        <v>4600</v>
      </c>
      <c r="G16" s="42"/>
    </row>
    <row r="17" spans="1:7" x14ac:dyDescent="0.25">
      <c r="A17" s="22"/>
      <c r="B17" s="2" t="s">
        <v>60</v>
      </c>
      <c r="C17" s="2">
        <v>2</v>
      </c>
      <c r="D17" s="3">
        <v>1250</v>
      </c>
      <c r="E17" s="6">
        <f>D17*1.15</f>
        <v>1437.5</v>
      </c>
      <c r="F17" s="41">
        <f>C17*E17</f>
        <v>2875</v>
      </c>
      <c r="G17" s="42"/>
    </row>
    <row r="18" spans="1:7" x14ac:dyDescent="0.25">
      <c r="A18" s="22"/>
      <c r="B18" s="2" t="s">
        <v>65</v>
      </c>
      <c r="C18" s="2">
        <v>1</v>
      </c>
      <c r="D18" s="3">
        <v>720</v>
      </c>
      <c r="E18" s="6">
        <f>D18*1.15</f>
        <v>827.99999999999989</v>
      </c>
      <c r="F18" s="41">
        <f>C18*E18</f>
        <v>827.99999999999989</v>
      </c>
      <c r="G18" s="42"/>
    </row>
    <row r="19" spans="1:7" x14ac:dyDescent="0.25">
      <c r="A19" s="22"/>
      <c r="B19" s="11" t="s">
        <v>70</v>
      </c>
      <c r="C19" s="11">
        <v>2</v>
      </c>
      <c r="D19" s="12">
        <v>500</v>
      </c>
      <c r="E19" s="6">
        <f>D19*1.15</f>
        <v>575</v>
      </c>
      <c r="F19" s="41">
        <f>C19*E19</f>
        <v>1150</v>
      </c>
      <c r="G19" s="42"/>
    </row>
    <row r="20" spans="1:7" x14ac:dyDescent="0.25">
      <c r="A20" s="22"/>
      <c r="B20" s="11" t="s">
        <v>54</v>
      </c>
      <c r="C20" s="11">
        <v>2</v>
      </c>
      <c r="D20" s="12">
        <v>450</v>
      </c>
      <c r="E20" s="6">
        <f>D20*1.15</f>
        <v>517.5</v>
      </c>
      <c r="F20" s="41">
        <f>C20*E20</f>
        <v>1035</v>
      </c>
      <c r="G20" s="42"/>
    </row>
    <row r="21" spans="1:7" x14ac:dyDescent="0.25">
      <c r="A21" s="22"/>
      <c r="B21" s="2" t="s">
        <v>55</v>
      </c>
      <c r="C21" s="2">
        <v>4</v>
      </c>
      <c r="D21" s="3">
        <v>500</v>
      </c>
      <c r="E21" s="6">
        <f>D21*1.15</f>
        <v>575</v>
      </c>
      <c r="F21" s="41">
        <f>C21*E21</f>
        <v>2300</v>
      </c>
      <c r="G21" s="42"/>
    </row>
    <row r="22" spans="1:7" x14ac:dyDescent="0.25">
      <c r="A22" s="22"/>
      <c r="B22" s="11" t="s">
        <v>59</v>
      </c>
      <c r="C22" s="11">
        <v>3</v>
      </c>
      <c r="D22" s="12">
        <v>350</v>
      </c>
      <c r="E22" s="6">
        <f>D22*1.15</f>
        <v>402.49999999999994</v>
      </c>
      <c r="F22" s="41">
        <f>C22*E22</f>
        <v>1207.4999999999998</v>
      </c>
      <c r="G22" s="42"/>
    </row>
    <row r="23" spans="1:7" x14ac:dyDescent="0.25">
      <c r="A23" s="22"/>
      <c r="B23" s="2" t="s">
        <v>71</v>
      </c>
      <c r="C23" s="2">
        <v>1</v>
      </c>
      <c r="D23" s="3">
        <v>1500</v>
      </c>
      <c r="E23" s="6">
        <f>D23*1.15</f>
        <v>1724.9999999999998</v>
      </c>
      <c r="F23" s="41">
        <f>C23*E23</f>
        <v>1724.9999999999998</v>
      </c>
      <c r="G23" s="42"/>
    </row>
    <row r="24" spans="1:7" x14ac:dyDescent="0.25">
      <c r="A24" s="22"/>
      <c r="B24" s="11" t="s">
        <v>69</v>
      </c>
      <c r="C24" s="11">
        <v>4</v>
      </c>
      <c r="D24" s="12">
        <v>250</v>
      </c>
      <c r="E24" s="6">
        <f>D24*1.15</f>
        <v>287.5</v>
      </c>
      <c r="F24" s="41">
        <f>C24*E24</f>
        <v>1150</v>
      </c>
      <c r="G24" s="42"/>
    </row>
    <row r="25" spans="1:7" ht="15.75" thickBot="1" x14ac:dyDescent="0.3">
      <c r="A25" s="23"/>
      <c r="B25" s="24" t="s">
        <v>52</v>
      </c>
      <c r="C25" s="24">
        <v>1</v>
      </c>
      <c r="D25" s="25">
        <v>600</v>
      </c>
      <c r="E25" s="26">
        <f>D25*1.15</f>
        <v>690</v>
      </c>
      <c r="F25" s="43">
        <f>C25*E25</f>
        <v>690</v>
      </c>
      <c r="G25" s="44"/>
    </row>
    <row r="26" spans="1:7" ht="15.75" thickTop="1" x14ac:dyDescent="0.25">
      <c r="A26" s="22" t="s">
        <v>74</v>
      </c>
      <c r="B26" s="5" t="s">
        <v>23</v>
      </c>
      <c r="C26" s="5">
        <v>2</v>
      </c>
      <c r="D26" s="6">
        <v>750</v>
      </c>
      <c r="E26" s="6">
        <f>D26*1.15</f>
        <v>862.49999999999989</v>
      </c>
      <c r="F26" s="41">
        <f>C26*E26</f>
        <v>1724.9999999999998</v>
      </c>
      <c r="G26" s="42">
        <f>SUM(F26:F28)</f>
        <v>6601</v>
      </c>
    </row>
    <row r="27" spans="1:7" x14ac:dyDescent="0.25">
      <c r="A27" s="22"/>
      <c r="B27" s="2" t="s">
        <v>24</v>
      </c>
      <c r="C27" s="2">
        <v>2</v>
      </c>
      <c r="D27" s="3">
        <v>200</v>
      </c>
      <c r="E27" s="3">
        <f>D27*1.15</f>
        <v>229.99999999999997</v>
      </c>
      <c r="F27" s="45">
        <f>C27*E27</f>
        <v>459.99999999999994</v>
      </c>
      <c r="G27" s="42"/>
    </row>
    <row r="28" spans="1:7" ht="15.75" thickBot="1" x14ac:dyDescent="0.3">
      <c r="A28" s="23"/>
      <c r="B28" s="24" t="s">
        <v>22</v>
      </c>
      <c r="C28" s="24">
        <v>2</v>
      </c>
      <c r="D28" s="25">
        <v>1920</v>
      </c>
      <c r="E28" s="26">
        <f>D28*1.15</f>
        <v>2208</v>
      </c>
      <c r="F28" s="43">
        <f>C28*E28</f>
        <v>4416</v>
      </c>
      <c r="G28" s="44"/>
    </row>
    <row r="29" spans="1:7" ht="15.75" thickTop="1" x14ac:dyDescent="0.25">
      <c r="A29" s="31" t="s">
        <v>75</v>
      </c>
      <c r="B29" s="32" t="s">
        <v>31</v>
      </c>
      <c r="C29" s="32">
        <v>2</v>
      </c>
      <c r="D29" s="33">
        <v>3840</v>
      </c>
      <c r="E29" s="33">
        <f>D29*1.15</f>
        <v>4416</v>
      </c>
      <c r="F29" s="46">
        <f>C29*E29</f>
        <v>8832</v>
      </c>
      <c r="G29" s="47">
        <f>SUM(F29:F34)</f>
        <v>22977</v>
      </c>
    </row>
    <row r="30" spans="1:7" x14ac:dyDescent="0.25">
      <c r="A30" s="22"/>
      <c r="B30" s="2" t="s">
        <v>33</v>
      </c>
      <c r="C30" s="2">
        <v>2</v>
      </c>
      <c r="D30" s="3">
        <v>2700</v>
      </c>
      <c r="E30" s="6">
        <f>D30*1.15</f>
        <v>3104.9999999999995</v>
      </c>
      <c r="F30" s="41">
        <f>C30*E30</f>
        <v>6209.9999999999991</v>
      </c>
      <c r="G30" s="42"/>
    </row>
    <row r="31" spans="1:7" x14ac:dyDescent="0.25">
      <c r="A31" s="22"/>
      <c r="B31" s="2" t="s">
        <v>35</v>
      </c>
      <c r="C31" s="2">
        <v>2</v>
      </c>
      <c r="D31" s="3">
        <v>2400</v>
      </c>
      <c r="E31" s="6">
        <f>D31*1.15</f>
        <v>2760</v>
      </c>
      <c r="F31" s="41">
        <f>C31*E31</f>
        <v>5520</v>
      </c>
      <c r="G31" s="42"/>
    </row>
    <row r="32" spans="1:7" x14ac:dyDescent="0.25">
      <c r="A32" s="22"/>
      <c r="B32" s="11" t="s">
        <v>32</v>
      </c>
      <c r="C32" s="11">
        <v>1</v>
      </c>
      <c r="D32" s="12">
        <v>500</v>
      </c>
      <c r="E32" s="6">
        <f>D32*1.15</f>
        <v>575</v>
      </c>
      <c r="F32" s="41">
        <f>C32*E32</f>
        <v>575</v>
      </c>
      <c r="G32" s="42"/>
    </row>
    <row r="33" spans="1:7" x14ac:dyDescent="0.25">
      <c r="A33" s="22"/>
      <c r="B33" s="2" t="s">
        <v>9</v>
      </c>
      <c r="C33" s="2">
        <v>1</v>
      </c>
      <c r="D33" s="3">
        <v>700</v>
      </c>
      <c r="E33" s="6">
        <f>D33*1.15</f>
        <v>804.99999999999989</v>
      </c>
      <c r="F33" s="41">
        <f>C33*E33</f>
        <v>804.99999999999989</v>
      </c>
      <c r="G33" s="42"/>
    </row>
    <row r="34" spans="1:7" ht="15.75" thickBot="1" x14ac:dyDescent="0.3">
      <c r="A34" s="23"/>
      <c r="B34" s="24" t="s">
        <v>57</v>
      </c>
      <c r="C34" s="24">
        <v>3</v>
      </c>
      <c r="D34" s="25">
        <v>300</v>
      </c>
      <c r="E34" s="26">
        <f>D34*1.15</f>
        <v>345</v>
      </c>
      <c r="F34" s="43">
        <f>C34*E34</f>
        <v>1035</v>
      </c>
      <c r="G34" s="44"/>
    </row>
    <row r="35" spans="1:7" ht="15.75" thickTop="1" x14ac:dyDescent="0.25">
      <c r="A35" s="31" t="s">
        <v>77</v>
      </c>
      <c r="B35" s="32" t="s">
        <v>28</v>
      </c>
      <c r="C35" s="32">
        <v>1</v>
      </c>
      <c r="D35" s="33">
        <v>2000</v>
      </c>
      <c r="E35" s="33">
        <f>D35*1.15</f>
        <v>2300</v>
      </c>
      <c r="F35" s="46">
        <f>C35*E35</f>
        <v>2300</v>
      </c>
      <c r="G35" s="47">
        <f>SUM(F35:F37)</f>
        <v>9200</v>
      </c>
    </row>
    <row r="36" spans="1:7" x14ac:dyDescent="0.25">
      <c r="A36" s="22"/>
      <c r="B36" s="2" t="s">
        <v>29</v>
      </c>
      <c r="C36" s="2">
        <v>1</v>
      </c>
      <c r="D36" s="3">
        <v>2000</v>
      </c>
      <c r="E36" s="6">
        <f>D36*1.15</f>
        <v>2300</v>
      </c>
      <c r="F36" s="41">
        <f>C36*E36</f>
        <v>2300</v>
      </c>
      <c r="G36" s="42"/>
    </row>
    <row r="37" spans="1:7" ht="15.75" thickBot="1" x14ac:dyDescent="0.3">
      <c r="A37" s="23"/>
      <c r="B37" s="24" t="s">
        <v>27</v>
      </c>
      <c r="C37" s="24">
        <v>1</v>
      </c>
      <c r="D37" s="34">
        <v>4000</v>
      </c>
      <c r="E37" s="26">
        <f>D37*1.15</f>
        <v>4600</v>
      </c>
      <c r="F37" s="43">
        <f>C37*E37</f>
        <v>4600</v>
      </c>
      <c r="G37" s="44"/>
    </row>
    <row r="38" spans="1:7" ht="15.75" thickTop="1" x14ac:dyDescent="0.25">
      <c r="A38" s="31" t="s">
        <v>79</v>
      </c>
      <c r="B38" s="32" t="s">
        <v>17</v>
      </c>
      <c r="C38" s="32">
        <v>24</v>
      </c>
      <c r="D38" s="33">
        <v>3200</v>
      </c>
      <c r="E38" s="33">
        <f>D38*1.15</f>
        <v>3679.9999999999995</v>
      </c>
      <c r="F38" s="46">
        <f>C38*E38</f>
        <v>88319.999999999985</v>
      </c>
      <c r="G38" s="47">
        <f>SUM(F38:F44)</f>
        <v>119254.99999999999</v>
      </c>
    </row>
    <row r="39" spans="1:7" x14ac:dyDescent="0.25">
      <c r="A39" s="22"/>
      <c r="B39" s="2" t="s">
        <v>19</v>
      </c>
      <c r="C39" s="2">
        <v>2</v>
      </c>
      <c r="D39" s="3">
        <v>1500</v>
      </c>
      <c r="E39" s="6">
        <f>D39*1.15</f>
        <v>1724.9999999999998</v>
      </c>
      <c r="F39" s="41">
        <f>C39*E39</f>
        <v>3449.9999999999995</v>
      </c>
      <c r="G39" s="42"/>
    </row>
    <row r="40" spans="1:7" x14ac:dyDescent="0.25">
      <c r="A40" s="22"/>
      <c r="B40" s="2" t="s">
        <v>18</v>
      </c>
      <c r="C40" s="2">
        <v>10</v>
      </c>
      <c r="D40" s="3">
        <v>1500</v>
      </c>
      <c r="E40" s="6">
        <f>D40*1.15</f>
        <v>1724.9999999999998</v>
      </c>
      <c r="F40" s="41">
        <f>C40*E40</f>
        <v>17249.999999999996</v>
      </c>
      <c r="G40" s="42"/>
    </row>
    <row r="41" spans="1:7" x14ac:dyDescent="0.25">
      <c r="A41" s="22"/>
      <c r="B41" s="2" t="s">
        <v>20</v>
      </c>
      <c r="C41" s="2">
        <v>25</v>
      </c>
      <c r="D41" s="3">
        <v>200</v>
      </c>
      <c r="E41" s="3">
        <f>D41*1.15</f>
        <v>229.99999999999997</v>
      </c>
      <c r="F41" s="45">
        <f>C41*E41</f>
        <v>5749.9999999999991</v>
      </c>
      <c r="G41" s="42"/>
    </row>
    <row r="42" spans="1:7" x14ac:dyDescent="0.25">
      <c r="A42" s="22"/>
      <c r="B42" s="2" t="s">
        <v>49</v>
      </c>
      <c r="C42" s="2">
        <v>1</v>
      </c>
      <c r="D42" s="3">
        <v>1000</v>
      </c>
      <c r="E42" s="6">
        <f>D42*1.15</f>
        <v>1150</v>
      </c>
      <c r="F42" s="41">
        <f>C42*E42</f>
        <v>1150</v>
      </c>
      <c r="G42" s="42"/>
    </row>
    <row r="43" spans="1:7" x14ac:dyDescent="0.25">
      <c r="A43" s="22"/>
      <c r="B43" s="2" t="s">
        <v>48</v>
      </c>
      <c r="C43" s="2">
        <v>1</v>
      </c>
      <c r="D43" s="3">
        <v>2000</v>
      </c>
      <c r="E43" s="6">
        <f>D43*1.15</f>
        <v>2300</v>
      </c>
      <c r="F43" s="41">
        <f>C43*E43</f>
        <v>2300</v>
      </c>
      <c r="G43" s="42"/>
    </row>
    <row r="44" spans="1:7" ht="15.75" thickBot="1" x14ac:dyDescent="0.3">
      <c r="A44" s="23"/>
      <c r="B44" s="24" t="s">
        <v>78</v>
      </c>
      <c r="C44" s="24">
        <v>10</v>
      </c>
      <c r="D44" s="25">
        <v>90</v>
      </c>
      <c r="E44" s="25">
        <f>D44*1.15</f>
        <v>103.49999999999999</v>
      </c>
      <c r="F44" s="48">
        <f>C44*E44</f>
        <v>1034.9999999999998</v>
      </c>
      <c r="G44" s="44"/>
    </row>
    <row r="45" spans="1:7" ht="15.75" thickTop="1" x14ac:dyDescent="0.25">
      <c r="A45" s="31" t="s">
        <v>80</v>
      </c>
      <c r="B45" s="32" t="s">
        <v>38</v>
      </c>
      <c r="C45" s="32">
        <v>3</v>
      </c>
      <c r="D45" s="33">
        <v>850</v>
      </c>
      <c r="E45" s="33">
        <f>D45*1.15</f>
        <v>977.49999999999989</v>
      </c>
      <c r="F45" s="46">
        <f>C45*E45</f>
        <v>2932.4999999999995</v>
      </c>
      <c r="G45" s="47">
        <f>SUM(F45:F46)</f>
        <v>15352.5</v>
      </c>
    </row>
    <row r="46" spans="1:7" ht="15.75" thickBot="1" x14ac:dyDescent="0.3">
      <c r="A46" s="23"/>
      <c r="B46" s="24" t="s">
        <v>37</v>
      </c>
      <c r="C46" s="24">
        <v>18</v>
      </c>
      <c r="D46" s="25">
        <v>600</v>
      </c>
      <c r="E46" s="26">
        <f>D46*1.15</f>
        <v>690</v>
      </c>
      <c r="F46" s="43">
        <f>C46*E46</f>
        <v>12420</v>
      </c>
      <c r="G46" s="44"/>
    </row>
    <row r="47" spans="1:7" ht="15.75" thickTop="1" x14ac:dyDescent="0.25">
      <c r="A47" s="31" t="s">
        <v>81</v>
      </c>
      <c r="B47" s="32" t="s">
        <v>62</v>
      </c>
      <c r="C47" s="32">
        <v>1</v>
      </c>
      <c r="D47" s="33">
        <v>1000</v>
      </c>
      <c r="E47" s="33">
        <f>D47*1.15</f>
        <v>1150</v>
      </c>
      <c r="F47" s="46">
        <f>C47*E47</f>
        <v>1150</v>
      </c>
      <c r="G47" s="47">
        <f>SUM(F47:F60)</f>
        <v>16028.7</v>
      </c>
    </row>
    <row r="48" spans="1:7" x14ac:dyDescent="0.25">
      <c r="A48" s="22"/>
      <c r="B48" s="2" t="s">
        <v>15</v>
      </c>
      <c r="C48" s="2">
        <v>1</v>
      </c>
      <c r="D48" s="3">
        <v>1000</v>
      </c>
      <c r="E48" s="6">
        <f>D48*1.15</f>
        <v>1150</v>
      </c>
      <c r="F48" s="41">
        <f>C48*E48</f>
        <v>1150</v>
      </c>
      <c r="G48" s="42"/>
    </row>
    <row r="49" spans="1:7" x14ac:dyDescent="0.25">
      <c r="A49" s="22"/>
      <c r="B49" s="2" t="s">
        <v>7</v>
      </c>
      <c r="C49" s="2">
        <v>1</v>
      </c>
      <c r="D49" s="3">
        <v>900</v>
      </c>
      <c r="E49" s="6">
        <f>D49*1.15</f>
        <v>1035</v>
      </c>
      <c r="F49" s="41">
        <f>C49*E49</f>
        <v>1035</v>
      </c>
      <c r="G49" s="42"/>
    </row>
    <row r="50" spans="1:7" x14ac:dyDescent="0.25">
      <c r="A50" s="22"/>
      <c r="B50" s="11" t="s">
        <v>5</v>
      </c>
      <c r="C50" s="11">
        <v>4</v>
      </c>
      <c r="D50" s="12">
        <v>325</v>
      </c>
      <c r="E50" s="6">
        <f>D50*1.15</f>
        <v>373.74999999999994</v>
      </c>
      <c r="F50" s="41">
        <f>C50*E50</f>
        <v>1494.9999999999998</v>
      </c>
      <c r="G50" s="42"/>
    </row>
    <row r="51" spans="1:7" x14ac:dyDescent="0.25">
      <c r="A51" s="22"/>
      <c r="B51" s="11" t="s">
        <v>8</v>
      </c>
      <c r="C51" s="11">
        <v>1</v>
      </c>
      <c r="D51" s="12">
        <v>300</v>
      </c>
      <c r="E51" s="6">
        <f>D51*1.15</f>
        <v>345</v>
      </c>
      <c r="F51" s="41">
        <f>C51*E51</f>
        <v>345</v>
      </c>
      <c r="G51" s="42"/>
    </row>
    <row r="52" spans="1:7" x14ac:dyDescent="0.25">
      <c r="A52" s="22"/>
      <c r="B52" s="11" t="s">
        <v>10</v>
      </c>
      <c r="C52" s="11">
        <v>1</v>
      </c>
      <c r="D52" s="12">
        <v>225</v>
      </c>
      <c r="E52" s="6">
        <f>D52*1.15</f>
        <v>258.75</v>
      </c>
      <c r="F52" s="41">
        <f>C52*E52</f>
        <v>258.75</v>
      </c>
      <c r="G52" s="42"/>
    </row>
    <row r="53" spans="1:7" x14ac:dyDescent="0.25">
      <c r="A53" s="22"/>
      <c r="B53" s="2" t="s">
        <v>50</v>
      </c>
      <c r="C53" s="2">
        <v>2</v>
      </c>
      <c r="D53" s="3">
        <v>1800</v>
      </c>
      <c r="E53" s="6">
        <f>D53*1.15</f>
        <v>2070</v>
      </c>
      <c r="F53" s="41">
        <f>C53*E53</f>
        <v>4140</v>
      </c>
      <c r="G53" s="42"/>
    </row>
    <row r="54" spans="1:7" x14ac:dyDescent="0.25">
      <c r="A54" s="22"/>
      <c r="B54" s="2" t="s">
        <v>11</v>
      </c>
      <c r="C54" s="2">
        <v>1</v>
      </c>
      <c r="D54" s="3">
        <v>150</v>
      </c>
      <c r="E54" s="3">
        <f>D54*1.15</f>
        <v>172.5</v>
      </c>
      <c r="F54" s="45">
        <f>C54*E54</f>
        <v>172.5</v>
      </c>
      <c r="G54" s="42"/>
    </row>
    <row r="55" spans="1:7" x14ac:dyDescent="0.25">
      <c r="A55" s="22"/>
      <c r="B55" s="2" t="s">
        <v>12</v>
      </c>
      <c r="C55" s="2">
        <v>2</v>
      </c>
      <c r="D55" s="3">
        <v>120</v>
      </c>
      <c r="E55" s="3">
        <f>D55*1.15</f>
        <v>138</v>
      </c>
      <c r="F55" s="45">
        <f>C55*E55</f>
        <v>276</v>
      </c>
      <c r="G55" s="42"/>
    </row>
    <row r="56" spans="1:7" x14ac:dyDescent="0.25">
      <c r="A56" s="22"/>
      <c r="B56" s="2" t="s">
        <v>13</v>
      </c>
      <c r="C56" s="2">
        <v>2</v>
      </c>
      <c r="D56" s="3">
        <v>60</v>
      </c>
      <c r="E56" s="3">
        <f>D56*1.15</f>
        <v>69</v>
      </c>
      <c r="F56" s="45">
        <f>C56*E56</f>
        <v>138</v>
      </c>
      <c r="G56" s="42"/>
    </row>
    <row r="57" spans="1:7" x14ac:dyDescent="0.25">
      <c r="A57" s="22"/>
      <c r="B57" s="2" t="s">
        <v>6</v>
      </c>
      <c r="C57" s="2">
        <v>2</v>
      </c>
      <c r="D57" s="3">
        <v>14</v>
      </c>
      <c r="E57" s="3">
        <f>D57*1.15</f>
        <v>16.099999999999998</v>
      </c>
      <c r="F57" s="45">
        <f>C57*E57</f>
        <v>32.199999999999996</v>
      </c>
      <c r="G57" s="42"/>
    </row>
    <row r="58" spans="1:7" x14ac:dyDescent="0.25">
      <c r="A58" s="22"/>
      <c r="B58" s="5" t="s">
        <v>14</v>
      </c>
      <c r="C58" s="5">
        <v>30</v>
      </c>
      <c r="D58" s="6">
        <v>2</v>
      </c>
      <c r="E58" s="6">
        <f>D58*1.15</f>
        <v>2.2999999999999998</v>
      </c>
      <c r="F58" s="41">
        <f>C58*E58</f>
        <v>69</v>
      </c>
      <c r="G58" s="42"/>
    </row>
    <row r="59" spans="1:7" x14ac:dyDescent="0.25">
      <c r="A59" s="22"/>
      <c r="B59" s="2" t="s">
        <v>67</v>
      </c>
      <c r="C59" s="2">
        <v>1</v>
      </c>
      <c r="D59" s="3">
        <v>5000</v>
      </c>
      <c r="E59" s="6">
        <f>D59*1.15</f>
        <v>5750</v>
      </c>
      <c r="F59" s="41">
        <f>C59*E59</f>
        <v>5750</v>
      </c>
      <c r="G59" s="42"/>
    </row>
    <row r="60" spans="1:7" ht="15.75" thickBot="1" x14ac:dyDescent="0.3">
      <c r="A60" s="23"/>
      <c r="B60" s="35" t="s">
        <v>16</v>
      </c>
      <c r="C60" s="35">
        <v>20</v>
      </c>
      <c r="D60" s="26">
        <v>0.75</v>
      </c>
      <c r="E60" s="26">
        <f>D60*1.15</f>
        <v>0.86249999999999993</v>
      </c>
      <c r="F60" s="43">
        <f>C60*E60</f>
        <v>17.25</v>
      </c>
      <c r="G60" s="44"/>
    </row>
    <row r="61" spans="1:7" ht="15.75" thickTop="1" x14ac:dyDescent="0.25">
      <c r="B61" s="49" t="s">
        <v>40</v>
      </c>
      <c r="C61" s="49"/>
      <c r="D61" s="50"/>
      <c r="E61" s="50"/>
      <c r="F61" s="51">
        <f>SUM(F2:F60)</f>
        <v>370099.7</v>
      </c>
      <c r="G61" s="52">
        <f>SUM(G2:G60)</f>
        <v>370099.7</v>
      </c>
    </row>
    <row r="63" spans="1:7" x14ac:dyDescent="0.25">
      <c r="B63" t="s">
        <v>76</v>
      </c>
    </row>
  </sheetData>
  <sortState ref="B2:F60">
    <sortCondition descending="1" ref="D2:D60"/>
  </sortState>
  <mergeCells count="16">
    <mergeCell ref="G45:G46"/>
    <mergeCell ref="G47:G60"/>
    <mergeCell ref="G2:G8"/>
    <mergeCell ref="G9:G25"/>
    <mergeCell ref="G26:G28"/>
    <mergeCell ref="G29:G34"/>
    <mergeCell ref="G35:G37"/>
    <mergeCell ref="G38:G44"/>
    <mergeCell ref="A35:A37"/>
    <mergeCell ref="A38:A44"/>
    <mergeCell ref="A45:A46"/>
    <mergeCell ref="A47:A60"/>
    <mergeCell ref="A29:A34"/>
    <mergeCell ref="A9:A25"/>
    <mergeCell ref="A2:A8"/>
    <mergeCell ref="A26:A28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Materials</vt:lpstr>
      <vt:lpstr>Labor</vt:lpstr>
      <vt:lpstr>SubmittedBudget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2014-01-30T19:35:44Z</cp:lastPrinted>
  <dcterms:created xsi:type="dcterms:W3CDTF">2014-01-06T23:15:15Z</dcterms:created>
  <dcterms:modified xsi:type="dcterms:W3CDTF">2014-01-30T19:36:12Z</dcterms:modified>
</cp:coreProperties>
</file>