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5420" yWindow="2300" windowWidth="27700" windowHeight="14940" tabRatio="264" activeTab="1"/>
  </bookViews>
  <sheets>
    <sheet name="Deployments" sheetId="1" r:id="rId1"/>
    <sheet name="Sernos" sheetId="2" r:id="rId2"/>
    <sheet name="Model Nos" sheetId="4" r:id="rId3"/>
    <sheet name="Calcs" sheetId="3" r:id="rId4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B14" i="3"/>
  <c r="B16"/>
  <c r="A5"/>
  <c r="A6"/>
</calcChain>
</file>

<file path=xl/sharedStrings.xml><?xml version="1.0" encoding="utf-8"?>
<sst xmlns="http://schemas.openxmlformats.org/spreadsheetml/2006/main" count="1049" uniqueCount="298">
  <si>
    <t>W 123 5.3428</t>
    <phoneticPr fontId="1" type="noConversion"/>
  </si>
  <si>
    <t>1105 PST</t>
    <phoneticPr fontId="1" type="noConversion"/>
  </si>
  <si>
    <t>1620 PST</t>
    <phoneticPr fontId="1" type="noConversion"/>
  </si>
  <si>
    <t>First six-month deployment on Pulse 58</t>
    <phoneticPr fontId="1" type="noConversion"/>
  </si>
  <si>
    <t>Pulse 59, two lithium batts</t>
    <phoneticPr fontId="1" type="noConversion"/>
  </si>
  <si>
    <t>N 36 42.8241</t>
    <phoneticPr fontId="1" type="noConversion"/>
  </si>
  <si>
    <t>W 122 11.2104</t>
    <phoneticPr fontId="1" type="noConversion"/>
  </si>
  <si>
    <t>?</t>
    <phoneticPr fontId="1" type="noConversion"/>
  </si>
  <si>
    <t>?</t>
    <phoneticPr fontId="1" type="noConversion"/>
  </si>
  <si>
    <t>W 122 11.1557</t>
  </si>
  <si>
    <t>0933 PDT</t>
  </si>
  <si>
    <t>1402 PDT</t>
  </si>
  <si>
    <t>801</t>
  </si>
  <si>
    <t>800</t>
  </si>
  <si>
    <t>799</t>
  </si>
  <si>
    <t>Misc Calcs</t>
  </si>
  <si>
    <t>meters/sec</t>
  </si>
  <si>
    <t>&lt;- enter this</t>
  </si>
  <si>
    <t>&lt;- this is calculated</t>
  </si>
  <si>
    <t>12119</t>
  </si>
  <si>
    <t>0934 PDT</t>
  </si>
  <si>
    <t>1245 PDT</t>
  </si>
  <si>
    <t>N 36 42.6822</t>
  </si>
  <si>
    <t>W 122 11.0590</t>
  </si>
  <si>
    <t>12397</t>
  </si>
  <si>
    <t>12176</t>
  </si>
  <si>
    <t>12234</t>
  </si>
  <si>
    <t>N 36 42.5577</t>
  </si>
  <si>
    <t>W 122 11.1066</t>
  </si>
  <si>
    <t>Convert EZServo Velocity command to actual Rover speed</t>
  </si>
  <si>
    <t>Item</t>
  </si>
  <si>
    <t>Manufacturer</t>
  </si>
  <si>
    <t>Model</t>
  </si>
  <si>
    <t>0935 PST</t>
  </si>
  <si>
    <t>1002 PST</t>
  </si>
  <si>
    <t>0859 PST</t>
  </si>
  <si>
    <t>1700 PDT</t>
  </si>
  <si>
    <t>1300 PDT</t>
  </si>
  <si>
    <t>1530 PDT</t>
  </si>
  <si>
    <t>1613 PDT</t>
  </si>
  <si>
    <t>1600 PDT</t>
  </si>
  <si>
    <t>1243 PST</t>
  </si>
  <si>
    <t>1855 PST</t>
  </si>
  <si>
    <t>1124 PST</t>
  </si>
  <si>
    <t>Serial Board</t>
  </si>
  <si>
    <t>Serial Daughter Board</t>
  </si>
  <si>
    <t>Power Supply</t>
  </si>
  <si>
    <t>E06046</t>
  </si>
  <si>
    <t>G04-056</t>
  </si>
  <si>
    <t>N 36 42.5587</t>
  </si>
  <si>
    <t>Recovered because could not get modem comms</t>
  </si>
  <si>
    <t>Western Flyer</t>
    <phoneticPr fontId="1" type="noConversion"/>
  </si>
  <si>
    <t>Station M</t>
    <phoneticPr fontId="1" type="noConversion"/>
  </si>
  <si>
    <t>1630 PDT</t>
    <phoneticPr fontId="1" type="noConversion"/>
  </si>
  <si>
    <t>N 35 9.7552</t>
    <phoneticPr fontId="1" type="noConversion"/>
  </si>
  <si>
    <t>W 123  0.5370</t>
    <phoneticPr fontId="1" type="noConversion"/>
  </si>
  <si>
    <t>1830 PDT</t>
    <phoneticPr fontId="1" type="noConversion"/>
  </si>
  <si>
    <t>1503 PDT</t>
    <phoneticPr fontId="1" type="noConversion"/>
  </si>
  <si>
    <t>N 35 9.5897</t>
    <phoneticPr fontId="1" type="noConversion"/>
  </si>
  <si>
    <t>W 123 1.2906</t>
    <phoneticPr fontId="1" type="noConversion"/>
  </si>
  <si>
    <t>Satellite Beacon</t>
    <phoneticPr fontId="1" type="noConversion"/>
  </si>
  <si>
    <t>Iridium Beacon</t>
    <phoneticPr fontId="1" type="noConversion"/>
  </si>
  <si>
    <t>MetOcean</t>
    <phoneticPr fontId="1" type="noConversion"/>
  </si>
  <si>
    <t>Old spar buoy</t>
    <phoneticPr fontId="1" type="noConversion"/>
  </si>
  <si>
    <t>Old spar buoy</t>
    <phoneticPr fontId="1" type="noConversion"/>
  </si>
  <si>
    <t>VHF Beacon</t>
    <phoneticPr fontId="1" type="noConversion"/>
  </si>
  <si>
    <t>Strobe</t>
    <phoneticPr fontId="1" type="noConversion"/>
  </si>
  <si>
    <t>New spar buoy</t>
    <phoneticPr fontId="1" type="noConversion"/>
  </si>
  <si>
    <t>241258-003</t>
    <phoneticPr fontId="1" type="noConversion"/>
  </si>
  <si>
    <t>02-2140A-06132</t>
  </si>
  <si>
    <t>Stbd Blue Light</t>
    <phoneticPr fontId="1" type="noConversion"/>
  </si>
  <si>
    <t>LML-0119-A</t>
    <phoneticPr fontId="1" type="noConversion"/>
  </si>
  <si>
    <t>850</t>
  </si>
  <si>
    <t>Velocity Cmd</t>
  </si>
  <si>
    <t>1/32.768</t>
  </si>
  <si>
    <t>Encoder</t>
  </si>
  <si>
    <t>Drive Pulley</t>
  </si>
  <si>
    <t>1/1</t>
  </si>
  <si>
    <t>Chamber Camera</t>
  </si>
  <si>
    <t>Prosilica</t>
  </si>
  <si>
    <t>GC2450</t>
  </si>
  <si>
    <t>Transit Camera</t>
  </si>
  <si>
    <t>Optode</t>
  </si>
  <si>
    <t>Aanderaa</t>
  </si>
  <si>
    <t>Pump</t>
  </si>
  <si>
    <t>5T</t>
  </si>
  <si>
    <t>Sea-Bird Electronics</t>
  </si>
  <si>
    <t>Falmouth Scientific</t>
  </si>
  <si>
    <t>2D-ACM</t>
  </si>
  <si>
    <t>Camera Strobe</t>
  </si>
  <si>
    <t>Recovery Strobe</t>
  </si>
  <si>
    <t>ATM-887</t>
  </si>
  <si>
    <t>Benthos</t>
  </si>
  <si>
    <t>Novatech</t>
  </si>
  <si>
    <t>AS900A</t>
  </si>
  <si>
    <t>Insite Pacific</t>
  </si>
  <si>
    <t>Nova</t>
  </si>
  <si>
    <t>Propulsion Motor</t>
  </si>
  <si>
    <t>Maxon</t>
  </si>
  <si>
    <t>EC 60</t>
  </si>
  <si>
    <t>?</t>
    <phoneticPr fontId="1" type="noConversion"/>
  </si>
  <si>
    <t>Lon</t>
  </si>
  <si>
    <t>TS-002-4334</t>
  </si>
  <si>
    <t>Western Flyer</t>
    <phoneticPr fontId="1" type="noConversion"/>
  </si>
  <si>
    <t>Station M</t>
    <phoneticPr fontId="1" type="noConversion"/>
  </si>
  <si>
    <t>N 35 5.3929</t>
    <phoneticPr fontId="1" type="noConversion"/>
  </si>
  <si>
    <t>N 34 38.96</t>
  </si>
  <si>
    <t>W 123 5.48</t>
  </si>
  <si>
    <t>N 34 39.00</t>
  </si>
  <si>
    <t>W 123 5.00</t>
  </si>
  <si>
    <t>Deploy Date</t>
  </si>
  <si>
    <t>Time</t>
  </si>
  <si>
    <t>Recover Date</t>
  </si>
  <si>
    <t>1248 PDT</t>
  </si>
  <si>
    <t>0940 PDT</t>
  </si>
  <si>
    <t>0645 PDT</t>
  </si>
  <si>
    <t>Acoustic Modem</t>
  </si>
  <si>
    <t>Argos Beacon</t>
  </si>
  <si>
    <t>VHF Beacon</t>
  </si>
  <si>
    <t>Strobe</t>
  </si>
  <si>
    <t>Stbd Valve Pump</t>
  </si>
  <si>
    <t>Port Valve Pump</t>
  </si>
  <si>
    <t>Stbd Cleaning Pump</t>
  </si>
  <si>
    <t>Port Cleaning Pump</t>
  </si>
  <si>
    <t>U12-035</t>
  </si>
  <si>
    <t>?</t>
    <phoneticPr fontId="1" type="noConversion"/>
  </si>
  <si>
    <t>?</t>
    <phoneticPr fontId="1" type="noConversion"/>
  </si>
  <si>
    <t>N 36 42.7824</t>
  </si>
  <si>
    <t>W 122 10.6532</t>
  </si>
  <si>
    <t>N 35 9.7148</t>
  </si>
  <si>
    <t>E012119</t>
    <phoneticPr fontId="1" type="noConversion"/>
  </si>
  <si>
    <t>Battery Backup</t>
    <phoneticPr fontId="1" type="noConversion"/>
  </si>
  <si>
    <t>Tri-M</t>
    <phoneticPr fontId="1" type="noConversion"/>
  </si>
  <si>
    <t>HESC-SERD</t>
    <phoneticPr fontId="1" type="noConversion"/>
  </si>
  <si>
    <t>Deployments 16,17,18</t>
    <phoneticPr fontId="1" type="noConversion"/>
  </si>
  <si>
    <t>Deployments 19 and on</t>
    <phoneticPr fontId="1" type="noConversion"/>
  </si>
  <si>
    <t>weight not recovered, but a homer was left for relocation</t>
  </si>
  <si>
    <t>weight recovered</t>
  </si>
  <si>
    <t>MARS-end Patton</t>
    <phoneticPr fontId="1" type="noConversion"/>
  </si>
  <si>
    <t>Rover-end Patton</t>
    <phoneticPr fontId="1" type="noConversion"/>
  </si>
  <si>
    <t>Port Prop EZ-Servo</t>
  </si>
  <si>
    <t>W 123 1.0783</t>
  </si>
  <si>
    <t>N 36 42.7506</t>
  </si>
  <si>
    <t>Pt. Lobos</t>
    <phoneticPr fontId="1" type="noConversion"/>
  </si>
  <si>
    <t>N 36 42.7856</t>
    <phoneticPr fontId="1" type="noConversion"/>
  </si>
  <si>
    <t>W 122 11.2608</t>
    <phoneticPr fontId="1" type="noConversion"/>
  </si>
  <si>
    <t>0837 PDT</t>
    <phoneticPr fontId="1" type="noConversion"/>
  </si>
  <si>
    <t>1415 PDT</t>
    <phoneticPr fontId="1" type="noConversion"/>
  </si>
  <si>
    <t>Notes</t>
    <phoneticPr fontId="1" type="noConversion"/>
  </si>
  <si>
    <t>MARS deployment</t>
    <phoneticPr fontId="1" type="noConversion"/>
  </si>
  <si>
    <t>0930 PDT</t>
    <phoneticPr fontId="1" type="noConversion"/>
  </si>
  <si>
    <t>Drive Element</t>
  </si>
  <si>
    <t>Ratio</t>
  </si>
  <si>
    <t>Units</t>
  </si>
  <si>
    <t>Drive Wheel</t>
  </si>
  <si>
    <t>1/308</t>
  </si>
  <si>
    <t>1/4</t>
  </si>
  <si>
    <t>encoder_tic/sec</t>
  </si>
  <si>
    <t>motor_rev/encoder_tic</t>
  </si>
  <si>
    <t>pulley_rev/motor_rev</t>
  </si>
  <si>
    <t>wheel_rev/pulley_rev</t>
  </si>
  <si>
    <t>meter/wheel_rev</t>
  </si>
  <si>
    <t>Distance</t>
  </si>
  <si>
    <t>sec/meter</t>
  </si>
  <si>
    <t>encoder_tic/meter</t>
  </si>
  <si>
    <t>Overall</t>
  </si>
  <si>
    <t>velocity cmd</t>
  </si>
  <si>
    <t>Ship</t>
  </si>
  <si>
    <t>Location</t>
  </si>
  <si>
    <t>0658 PDT</t>
  </si>
  <si>
    <t>0815 PDT</t>
  </si>
  <si>
    <t>N 35 10.0711</t>
  </si>
  <si>
    <t>W 123 1.0756</t>
  </si>
  <si>
    <t>0957 PDT</t>
  </si>
  <si>
    <t>0840 PDT</t>
  </si>
  <si>
    <t>0946 PST</t>
  </si>
  <si>
    <t>052679</t>
  </si>
  <si>
    <t>053360</t>
  </si>
  <si>
    <t>Comment</t>
  </si>
  <si>
    <t>Ethernet Switch</t>
  </si>
  <si>
    <t>Parvus</t>
  </si>
  <si>
    <t>PRV-1059-04</t>
  </si>
  <si>
    <t>1149 PST</t>
  </si>
  <si>
    <t>N 36 42.6750</t>
  </si>
  <si>
    <t>W 122 11.1571</t>
  </si>
  <si>
    <t>W 122 11.2661</t>
  </si>
  <si>
    <t>N 36 42.7715</t>
  </si>
  <si>
    <t>W 122 11.1854</t>
  </si>
  <si>
    <t>N 36 42.7547</t>
  </si>
  <si>
    <t>1430 PST</t>
  </si>
  <si>
    <t>1003 PDT</t>
  </si>
  <si>
    <t>1335 PDT</t>
  </si>
  <si>
    <t>Real-time Clock</t>
  </si>
  <si>
    <t>Stbd Prop EZ-Servo</t>
  </si>
  <si>
    <t>Port Ref Optode</t>
    <phoneticPr fontId="1" type="noConversion"/>
  </si>
  <si>
    <t>Stbd Ref Optode</t>
    <phoneticPr fontId="1" type="noConversion"/>
  </si>
  <si>
    <t>?</t>
    <phoneticPr fontId="1" type="noConversion"/>
  </si>
  <si>
    <t>Backup (LF) Acoustic Modem</t>
    <phoneticPr fontId="1" type="noConversion"/>
  </si>
  <si>
    <t>Primary (MF) Acoustic Modem</t>
    <phoneticPr fontId="1" type="noConversion"/>
  </si>
  <si>
    <t>CPU</t>
  </si>
  <si>
    <t>Pt. Lobos</t>
  </si>
  <si>
    <t>Smooth Ridge</t>
  </si>
  <si>
    <t>Atlantis</t>
  </si>
  <si>
    <t>Dive #</t>
  </si>
  <si>
    <t>Station M</t>
  </si>
  <si>
    <t>Lat</t>
  </si>
  <si>
    <t>RF-700A1</t>
    <phoneticPr fontId="1" type="noConversion"/>
  </si>
  <si>
    <t>ST-400A</t>
    <phoneticPr fontId="1" type="noConversion"/>
  </si>
  <si>
    <t>WABO SBD9602A</t>
    <phoneticPr fontId="1" type="noConversion"/>
  </si>
  <si>
    <t>D00QFY</t>
    <phoneticPr fontId="1" type="noConversion"/>
  </si>
  <si>
    <t>One-day test before Sta. M deployment in Nov</t>
    <phoneticPr fontId="1" type="noConversion"/>
  </si>
  <si>
    <t>Western Flyer</t>
    <phoneticPr fontId="1" type="noConversion"/>
  </si>
  <si>
    <t>N 35 9.7390</t>
    <phoneticPr fontId="1" type="noConversion"/>
  </si>
  <si>
    <t>W 123 1.0134</t>
    <phoneticPr fontId="1" type="noConversion"/>
  </si>
  <si>
    <t>1013 PDT</t>
    <phoneticPr fontId="1" type="noConversion"/>
  </si>
  <si>
    <t>0910 PDT</t>
    <phoneticPr fontId="1" type="noConversion"/>
  </si>
  <si>
    <t>Rover software froze on 14May10, strobe broke</t>
    <phoneticPr fontId="1" type="noConversion"/>
  </si>
  <si>
    <t>weight not recovered because ROV couldn't dive</t>
    <phoneticPr fontId="1" type="noConversion"/>
  </si>
  <si>
    <t>W 122 11.1525</t>
  </si>
  <si>
    <t>0929 PDT</t>
  </si>
  <si>
    <t>1437 PST</t>
    <phoneticPr fontId="1" type="noConversion"/>
  </si>
  <si>
    <t>Technologic</t>
  </si>
  <si>
    <t>TS-7200</t>
  </si>
  <si>
    <t>TS-5620</t>
  </si>
  <si>
    <t>Serial Card</t>
  </si>
  <si>
    <t>Xtreme/104 Iso</t>
  </si>
  <si>
    <t>Connect Tech</t>
  </si>
  <si>
    <t>EZSV23</t>
  </si>
  <si>
    <t>Motor Controller</t>
  </si>
  <si>
    <t>All Motion</t>
  </si>
  <si>
    <t>Video Server</t>
  </si>
  <si>
    <t>241Q</t>
  </si>
  <si>
    <t>Axis Communications</t>
  </si>
  <si>
    <t>N 36 42.8691</t>
  </si>
  <si>
    <t>W 122 10.7897</t>
  </si>
  <si>
    <t>0924 PDT</t>
  </si>
  <si>
    <t>1354 PDT</t>
  </si>
  <si>
    <t>1016 PDT</t>
  </si>
  <si>
    <t>1920 PDT</t>
  </si>
  <si>
    <t>Stbd Rack EZ-Servo</t>
  </si>
  <si>
    <t>Port Rack EZ-Servo</t>
  </si>
  <si>
    <t>Stbd Optode</t>
  </si>
  <si>
    <t>Port Optode</t>
  </si>
  <si>
    <t>N 36 42.7681</t>
    <phoneticPr fontId="1" type="noConversion"/>
  </si>
  <si>
    <t>W 122 11.2288</t>
    <phoneticPr fontId="1" type="noConversion"/>
  </si>
  <si>
    <t>NIC00A0BA04987A</t>
    <phoneticPr fontId="1" type="noConversion"/>
  </si>
  <si>
    <t>Battery Backup</t>
  </si>
  <si>
    <t>TS-BAT3</t>
  </si>
  <si>
    <t>485</t>
  </si>
  <si>
    <t>Stbd Chamber Camera</t>
    <phoneticPr fontId="1" type="noConversion"/>
  </si>
  <si>
    <t>054649</t>
  </si>
  <si>
    <t>054650</t>
  </si>
  <si>
    <t>NOV135</t>
  </si>
  <si>
    <t>NOV134</t>
  </si>
  <si>
    <t>Axis Video Server</t>
  </si>
  <si>
    <t>HomerPro</t>
  </si>
  <si>
    <t>241258-003</t>
  </si>
  <si>
    <t>Current Meter</t>
  </si>
  <si>
    <t>1575</t>
  </si>
  <si>
    <t>1864</t>
  </si>
  <si>
    <t>not installed</t>
  </si>
  <si>
    <t>~4200</t>
  </si>
  <si>
    <t>1531 PDT</t>
  </si>
  <si>
    <t>0905 PDT</t>
  </si>
  <si>
    <t>N 35 9.7481</t>
  </si>
  <si>
    <t>W 123 0.5188</t>
  </si>
  <si>
    <t>N 36 42.6666</t>
  </si>
  <si>
    <t>D00827</t>
    <phoneticPr fontId="1" type="noConversion"/>
  </si>
  <si>
    <t>W 123 0.7794</t>
  </si>
  <si>
    <t>N 35 10.0763</t>
  </si>
  <si>
    <t>NIC00A0BA04987B</t>
    <phoneticPr fontId="1" type="noConversion"/>
  </si>
  <si>
    <t>W 122 10.7930</t>
  </si>
  <si>
    <t>00408C790B10</t>
  </si>
  <si>
    <t>Port Chamber Camera</t>
    <phoneticPr fontId="1" type="noConversion"/>
  </si>
  <si>
    <t>Stbd Fluor Camera</t>
    <phoneticPr fontId="1" type="noConversion"/>
  </si>
  <si>
    <t>Lost at sea, replaced</t>
    <phoneticPr fontId="1" type="noConversion"/>
  </si>
  <si>
    <t>AquaPix</t>
    <phoneticPr fontId="1" type="noConversion"/>
  </si>
  <si>
    <t>AquaFlash</t>
    <phoneticPr fontId="1" type="noConversion"/>
  </si>
  <si>
    <t>9/17/10</t>
    <phoneticPr fontId="1" type="noConversion"/>
  </si>
  <si>
    <t>not installed</t>
    <phoneticPr fontId="1" type="noConversion"/>
  </si>
  <si>
    <t>850</t>
    <phoneticPr fontId="1" type="noConversion"/>
  </si>
  <si>
    <t>961</t>
    <phoneticPr fontId="1" type="noConversion"/>
  </si>
  <si>
    <t>02-2171A-06010</t>
    <phoneticPr fontId="1" type="noConversion"/>
  </si>
  <si>
    <t>Z04-026</t>
    <phoneticPr fontId="1" type="noConversion"/>
  </si>
  <si>
    <t>G02-014</t>
    <phoneticPr fontId="1" type="noConversion"/>
  </si>
  <si>
    <t>Z11-006</t>
    <phoneticPr fontId="1" type="noConversion"/>
  </si>
  <si>
    <t>Fluorescence Camera</t>
    <phoneticPr fontId="1" type="noConversion"/>
  </si>
  <si>
    <t>Prosilica</t>
    <phoneticPr fontId="1" type="noConversion"/>
  </si>
  <si>
    <t>GC1380</t>
    <phoneticPr fontId="1" type="noConversion"/>
  </si>
  <si>
    <t>RF-700AR</t>
    <phoneticPr fontId="1" type="noConversion"/>
  </si>
  <si>
    <t>ST-400AR</t>
    <phoneticPr fontId="1" type="noConversion"/>
  </si>
  <si>
    <t>TS-003-7117</t>
  </si>
  <si>
    <t>?</t>
  </si>
  <si>
    <t>Depth (m)</t>
  </si>
  <si>
    <t>Date</t>
  </si>
  <si>
    <t>Western Flyer</t>
  </si>
  <si>
    <t>N 35 9.9825</t>
  </si>
  <si>
    <t>W 123 0.8465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</si>
</sst>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2">
    <font>
      <sz val="10"/>
      <name val="Verdana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15" fontId="0" fillId="0" borderId="0" xfId="0" applyNumberFormat="1"/>
    <xf numFmtId="0" fontId="0" fillId="0" borderId="2" xfId="0" applyBorder="1"/>
    <xf numFmtId="0" fontId="0" fillId="0" borderId="0" xfId="0" applyFill="1" applyBorder="1"/>
    <xf numFmtId="15" fontId="0" fillId="0" borderId="0" xfId="0" applyNumberFormat="1" applyBorder="1"/>
    <xf numFmtId="0" fontId="0" fillId="0" borderId="0" xfId="0" applyNumberFormat="1"/>
    <xf numFmtId="15" fontId="0" fillId="0" borderId="0" xfId="0" applyNumberFormat="1" applyAlignment="1">
      <alignment horizontal="right"/>
    </xf>
    <xf numFmtId="0" fontId="0" fillId="0" borderId="0" xfId="0" applyFill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/>
    <xf numFmtId="49" fontId="0" fillId="2" borderId="0" xfId="0" applyNumberFormat="1" applyFill="1" applyAlignment="1">
      <alignment horizontal="right"/>
    </xf>
    <xf numFmtId="49" fontId="0" fillId="2" borderId="0" xfId="0" applyNumberFormat="1" applyFill="1" applyBorder="1" applyAlignment="1">
      <alignment horizontal="right"/>
    </xf>
    <xf numFmtId="15" fontId="0" fillId="2" borderId="0" xfId="0" applyNumberFormat="1" applyFill="1" applyBorder="1"/>
    <xf numFmtId="15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 applyBorder="1"/>
    <xf numFmtId="49" fontId="0" fillId="0" borderId="0" xfId="0" applyNumberFormat="1"/>
    <xf numFmtId="0" fontId="0" fillId="0" borderId="0" xfId="0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Border="1" applyAlignment="1">
      <alignment horizontal="right"/>
    </xf>
    <xf numFmtId="1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0" fillId="0" borderId="0" xfId="0" applyNumberFormat="1" applyAlignment="1">
      <alignment horizontal="right"/>
    </xf>
  </cellXfs>
  <cellStyles count="1">
    <cellStyle name="Normal" xfId="0" builtinId="0"/>
  </cellStyles>
  <dxfs count="1">
    <dxf>
      <fill>
        <patternFill>
          <bgColor indexed="42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26"/>
  <sheetViews>
    <sheetView workbookViewId="0">
      <selection activeCell="H30" sqref="H30"/>
    </sheetView>
  </sheetViews>
  <sheetFormatPr baseColWidth="10" defaultColWidth="11" defaultRowHeight="13"/>
  <cols>
    <col min="1" max="1" width="6" customWidth="1"/>
    <col min="2" max="2" width="11.85546875" bestFit="1" customWidth="1"/>
    <col min="3" max="3" width="13.42578125" style="2" customWidth="1"/>
    <col min="4" max="5" width="13.28515625" customWidth="1"/>
    <col min="6" max="6" width="9.28515625" customWidth="1"/>
    <col min="8" max="8" width="8.7109375" bestFit="1" customWidth="1"/>
    <col min="9" max="9" width="11.5703125" bestFit="1" customWidth="1"/>
    <col min="10" max="10" width="8.7109375" bestFit="1" customWidth="1"/>
    <col min="11" max="11" width="43.42578125" customWidth="1"/>
  </cols>
  <sheetData>
    <row r="1" spans="1:11" s="1" customFormat="1">
      <c r="A1" s="1" t="s">
        <v>203</v>
      </c>
      <c r="B1" s="1" t="s">
        <v>167</v>
      </c>
      <c r="C1" s="1" t="s">
        <v>168</v>
      </c>
      <c r="D1" s="1" t="s">
        <v>205</v>
      </c>
      <c r="E1" s="1" t="s">
        <v>101</v>
      </c>
      <c r="F1" s="1" t="s">
        <v>293</v>
      </c>
      <c r="G1" s="1" t="s">
        <v>110</v>
      </c>
      <c r="H1" s="1" t="s">
        <v>111</v>
      </c>
      <c r="I1" s="1" t="s">
        <v>112</v>
      </c>
      <c r="J1" s="1" t="s">
        <v>111</v>
      </c>
      <c r="K1" s="1" t="s">
        <v>148</v>
      </c>
    </row>
    <row r="2" spans="1:11">
      <c r="A2">
        <v>1</v>
      </c>
      <c r="B2" t="s">
        <v>200</v>
      </c>
      <c r="C2" s="5" t="s">
        <v>201</v>
      </c>
      <c r="D2" t="s">
        <v>188</v>
      </c>
      <c r="E2" t="s">
        <v>185</v>
      </c>
      <c r="F2">
        <v>890</v>
      </c>
      <c r="G2" s="7">
        <v>37447</v>
      </c>
      <c r="H2" s="2" t="s">
        <v>113</v>
      </c>
      <c r="I2" s="4">
        <v>37447</v>
      </c>
      <c r="J2" t="s">
        <v>36</v>
      </c>
    </row>
    <row r="3" spans="1:11">
      <c r="A3">
        <v>2</v>
      </c>
      <c r="B3" t="s">
        <v>200</v>
      </c>
      <c r="C3" s="2" t="s">
        <v>201</v>
      </c>
      <c r="D3" t="s">
        <v>186</v>
      </c>
      <c r="E3" t="s">
        <v>187</v>
      </c>
      <c r="F3">
        <v>886</v>
      </c>
      <c r="G3" s="7">
        <v>37454</v>
      </c>
      <c r="H3" s="2" t="s">
        <v>114</v>
      </c>
      <c r="I3" s="4">
        <v>37454</v>
      </c>
      <c r="J3" t="s">
        <v>37</v>
      </c>
    </row>
    <row r="4" spans="1:11">
      <c r="A4">
        <v>3</v>
      </c>
      <c r="B4" t="s">
        <v>202</v>
      </c>
      <c r="C4" s="2" t="s">
        <v>204</v>
      </c>
      <c r="D4" t="s">
        <v>108</v>
      </c>
      <c r="E4" t="s">
        <v>109</v>
      </c>
      <c r="F4">
        <v>4202</v>
      </c>
      <c r="G4" s="4">
        <v>37473</v>
      </c>
      <c r="H4" t="s">
        <v>115</v>
      </c>
      <c r="I4" s="4">
        <v>37473</v>
      </c>
      <c r="J4" t="s">
        <v>38</v>
      </c>
    </row>
    <row r="5" spans="1:11">
      <c r="A5">
        <v>4</v>
      </c>
      <c r="B5" t="s">
        <v>202</v>
      </c>
      <c r="C5" s="2" t="s">
        <v>204</v>
      </c>
      <c r="D5" t="s">
        <v>106</v>
      </c>
      <c r="E5" t="s">
        <v>107</v>
      </c>
      <c r="F5" s="3" t="s">
        <v>261</v>
      </c>
      <c r="G5" s="4">
        <v>37477</v>
      </c>
      <c r="H5" t="s">
        <v>169</v>
      </c>
      <c r="I5" s="4">
        <v>37477</v>
      </c>
      <c r="J5" t="s">
        <v>39</v>
      </c>
    </row>
    <row r="6" spans="1:11">
      <c r="A6">
        <v>5</v>
      </c>
      <c r="B6" t="s">
        <v>202</v>
      </c>
      <c r="C6" s="2" t="s">
        <v>204</v>
      </c>
      <c r="D6" t="s">
        <v>108</v>
      </c>
      <c r="E6" t="s">
        <v>109</v>
      </c>
      <c r="F6">
        <v>4202</v>
      </c>
      <c r="G6" s="4">
        <v>37484</v>
      </c>
      <c r="H6" t="s">
        <v>170</v>
      </c>
      <c r="I6" s="4">
        <v>37484</v>
      </c>
      <c r="J6" t="s">
        <v>40</v>
      </c>
    </row>
    <row r="7" spans="1:11">
      <c r="A7">
        <v>6</v>
      </c>
      <c r="B7" t="s">
        <v>200</v>
      </c>
      <c r="C7" s="2" t="s">
        <v>201</v>
      </c>
      <c r="D7" t="s">
        <v>127</v>
      </c>
      <c r="E7" t="s">
        <v>128</v>
      </c>
      <c r="F7">
        <v>875</v>
      </c>
      <c r="G7" s="4">
        <v>37607</v>
      </c>
      <c r="H7" t="s">
        <v>33</v>
      </c>
      <c r="I7" s="4">
        <v>37607</v>
      </c>
      <c r="J7" t="s">
        <v>41</v>
      </c>
    </row>
    <row r="8" spans="1:11">
      <c r="A8">
        <v>7</v>
      </c>
      <c r="B8" t="s">
        <v>200</v>
      </c>
      <c r="C8" s="2" t="s">
        <v>201</v>
      </c>
      <c r="D8" t="s">
        <v>142</v>
      </c>
      <c r="E8" t="s">
        <v>271</v>
      </c>
      <c r="F8">
        <v>892</v>
      </c>
      <c r="G8" s="4">
        <v>37622</v>
      </c>
      <c r="H8" s="4" t="s">
        <v>292</v>
      </c>
      <c r="I8" s="4">
        <v>37622</v>
      </c>
      <c r="J8" s="4" t="s">
        <v>292</v>
      </c>
    </row>
    <row r="9" spans="1:11">
      <c r="A9">
        <v>8</v>
      </c>
      <c r="B9" t="s">
        <v>295</v>
      </c>
      <c r="C9" s="6" t="s">
        <v>204</v>
      </c>
      <c r="D9" t="s">
        <v>129</v>
      </c>
      <c r="E9" t="s">
        <v>268</v>
      </c>
      <c r="F9">
        <v>3962</v>
      </c>
      <c r="G9" s="4">
        <v>37651</v>
      </c>
      <c r="H9" t="s">
        <v>34</v>
      </c>
      <c r="I9" s="4">
        <v>37651</v>
      </c>
      <c r="J9" t="s">
        <v>42</v>
      </c>
    </row>
    <row r="10" spans="1:11">
      <c r="A10">
        <v>9</v>
      </c>
      <c r="B10" t="s">
        <v>295</v>
      </c>
      <c r="C10" s="6" t="s">
        <v>204</v>
      </c>
      <c r="D10" t="s">
        <v>296</v>
      </c>
      <c r="E10" t="s">
        <v>297</v>
      </c>
      <c r="F10">
        <v>3952</v>
      </c>
      <c r="G10" s="4">
        <v>37653</v>
      </c>
      <c r="H10" t="s">
        <v>35</v>
      </c>
      <c r="I10" s="4">
        <v>37655</v>
      </c>
      <c r="J10" t="s">
        <v>43</v>
      </c>
    </row>
    <row r="11" spans="1:11">
      <c r="A11">
        <v>10</v>
      </c>
      <c r="B11" t="s">
        <v>200</v>
      </c>
      <c r="C11" s="2" t="s">
        <v>201</v>
      </c>
      <c r="D11" t="s">
        <v>266</v>
      </c>
      <c r="E11" t="s">
        <v>9</v>
      </c>
      <c r="F11">
        <v>890</v>
      </c>
      <c r="G11" s="4">
        <v>37769</v>
      </c>
      <c r="H11" s="4" t="s">
        <v>10</v>
      </c>
      <c r="I11" s="4">
        <v>37761</v>
      </c>
      <c r="J11" t="s">
        <v>11</v>
      </c>
    </row>
    <row r="12" spans="1:11">
      <c r="A12">
        <v>11</v>
      </c>
      <c r="B12" t="s">
        <v>295</v>
      </c>
      <c r="C12" s="6" t="s">
        <v>204</v>
      </c>
      <c r="D12" t="s">
        <v>264</v>
      </c>
      <c r="E12" t="s">
        <v>265</v>
      </c>
      <c r="F12">
        <v>3952</v>
      </c>
      <c r="G12" s="4">
        <v>37778</v>
      </c>
      <c r="H12" t="s">
        <v>262</v>
      </c>
      <c r="I12" s="4">
        <v>37781</v>
      </c>
      <c r="J12" t="s">
        <v>263</v>
      </c>
    </row>
    <row r="13" spans="1:11">
      <c r="A13">
        <v>12</v>
      </c>
      <c r="B13" t="s">
        <v>200</v>
      </c>
      <c r="C13" s="6" t="s">
        <v>201</v>
      </c>
      <c r="D13" t="s">
        <v>233</v>
      </c>
      <c r="E13" t="s">
        <v>234</v>
      </c>
      <c r="F13" s="2">
        <v>864</v>
      </c>
      <c r="G13" s="4">
        <v>37873</v>
      </c>
      <c r="H13" s="6" t="s">
        <v>235</v>
      </c>
      <c r="I13" s="4">
        <v>37873</v>
      </c>
      <c r="J13" t="s">
        <v>236</v>
      </c>
    </row>
    <row r="14" spans="1:11">
      <c r="A14">
        <v>13</v>
      </c>
      <c r="B14" t="s">
        <v>295</v>
      </c>
      <c r="C14" s="6" t="s">
        <v>204</v>
      </c>
      <c r="D14" t="s">
        <v>171</v>
      </c>
      <c r="E14" t="s">
        <v>172</v>
      </c>
      <c r="F14" s="6">
        <v>3952</v>
      </c>
      <c r="G14" s="4">
        <v>37883</v>
      </c>
      <c r="H14" s="6" t="s">
        <v>237</v>
      </c>
      <c r="I14" s="4">
        <v>37883</v>
      </c>
      <c r="J14" t="s">
        <v>238</v>
      </c>
    </row>
    <row r="15" spans="1:11">
      <c r="A15">
        <v>14</v>
      </c>
      <c r="B15" t="s">
        <v>295</v>
      </c>
      <c r="C15" s="6" t="s">
        <v>204</v>
      </c>
      <c r="D15" t="s">
        <v>269</v>
      </c>
      <c r="E15" t="s">
        <v>141</v>
      </c>
      <c r="F15" s="6">
        <v>3952</v>
      </c>
      <c r="G15" s="4">
        <v>37884</v>
      </c>
      <c r="H15" s="6" t="s">
        <v>173</v>
      </c>
      <c r="I15" s="4">
        <v>37886</v>
      </c>
      <c r="J15" t="s">
        <v>174</v>
      </c>
    </row>
    <row r="16" spans="1:11">
      <c r="A16">
        <v>15</v>
      </c>
      <c r="B16" t="s">
        <v>200</v>
      </c>
      <c r="C16" s="6" t="s">
        <v>201</v>
      </c>
      <c r="D16" t="s">
        <v>183</v>
      </c>
      <c r="E16" t="s">
        <v>184</v>
      </c>
      <c r="F16" s="6">
        <v>890</v>
      </c>
      <c r="G16" s="4">
        <v>37931</v>
      </c>
      <c r="H16" s="6" t="s">
        <v>175</v>
      </c>
      <c r="I16" s="4">
        <v>37950</v>
      </c>
      <c r="J16" t="s">
        <v>182</v>
      </c>
    </row>
    <row r="17" spans="1:11">
      <c r="A17">
        <v>16</v>
      </c>
      <c r="B17" t="s">
        <v>200</v>
      </c>
      <c r="C17" s="6" t="s">
        <v>201</v>
      </c>
      <c r="D17" t="s">
        <v>22</v>
      </c>
      <c r="E17" t="s">
        <v>23</v>
      </c>
      <c r="F17" s="6">
        <v>876</v>
      </c>
      <c r="G17" s="4">
        <v>38216</v>
      </c>
      <c r="H17" s="6" t="s">
        <v>20</v>
      </c>
      <c r="I17" s="4">
        <v>38233</v>
      </c>
      <c r="J17" t="s">
        <v>21</v>
      </c>
      <c r="K17" t="s">
        <v>217</v>
      </c>
    </row>
    <row r="18" spans="1:11">
      <c r="A18">
        <v>17</v>
      </c>
      <c r="B18" t="s">
        <v>200</v>
      </c>
      <c r="C18" s="6" t="s">
        <v>201</v>
      </c>
      <c r="D18" t="s">
        <v>27</v>
      </c>
      <c r="E18" t="s">
        <v>28</v>
      </c>
      <c r="F18" s="6">
        <v>892</v>
      </c>
      <c r="G18" s="4">
        <v>38258</v>
      </c>
      <c r="H18" s="6" t="s">
        <v>190</v>
      </c>
      <c r="I18" s="4">
        <v>38273</v>
      </c>
      <c r="J18" t="s">
        <v>191</v>
      </c>
      <c r="K18" t="s">
        <v>137</v>
      </c>
    </row>
    <row r="19" spans="1:11">
      <c r="A19">
        <v>18</v>
      </c>
      <c r="B19" t="s">
        <v>200</v>
      </c>
      <c r="C19" s="6" t="s">
        <v>201</v>
      </c>
      <c r="D19" t="s">
        <v>49</v>
      </c>
      <c r="E19" t="s">
        <v>218</v>
      </c>
      <c r="F19" s="6">
        <v>896</v>
      </c>
      <c r="G19" s="4">
        <v>38286</v>
      </c>
      <c r="H19" s="6" t="s">
        <v>219</v>
      </c>
      <c r="I19" s="4">
        <v>38302</v>
      </c>
      <c r="J19" t="s">
        <v>189</v>
      </c>
      <c r="K19" t="s">
        <v>136</v>
      </c>
    </row>
    <row r="20" spans="1:11">
      <c r="A20">
        <v>19</v>
      </c>
      <c r="B20" t="s">
        <v>143</v>
      </c>
      <c r="C20" s="6" t="s">
        <v>201</v>
      </c>
      <c r="D20" t="s">
        <v>144</v>
      </c>
      <c r="E20" t="s">
        <v>145</v>
      </c>
      <c r="F20" s="6">
        <v>890</v>
      </c>
      <c r="G20" s="4">
        <v>38539</v>
      </c>
      <c r="H20" s="6" t="s">
        <v>146</v>
      </c>
      <c r="I20" s="4">
        <v>38574</v>
      </c>
      <c r="J20" t="s">
        <v>147</v>
      </c>
      <c r="K20" t="s">
        <v>149</v>
      </c>
    </row>
    <row r="21" spans="1:11">
      <c r="A21">
        <v>20</v>
      </c>
      <c r="B21" t="s">
        <v>143</v>
      </c>
      <c r="C21" s="6" t="s">
        <v>201</v>
      </c>
      <c r="D21" t="s">
        <v>243</v>
      </c>
      <c r="E21" t="s">
        <v>244</v>
      </c>
      <c r="F21" s="6">
        <v>880</v>
      </c>
      <c r="G21" s="4">
        <v>38625</v>
      </c>
      <c r="H21" s="6" t="s">
        <v>150</v>
      </c>
      <c r="I21" s="4">
        <v>38703</v>
      </c>
      <c r="J21" t="s">
        <v>220</v>
      </c>
      <c r="K21" t="s">
        <v>149</v>
      </c>
    </row>
    <row r="22" spans="1:11">
      <c r="A22">
        <v>21</v>
      </c>
      <c r="B22" t="s">
        <v>211</v>
      </c>
      <c r="C22" s="6" t="s">
        <v>204</v>
      </c>
      <c r="D22" t="s">
        <v>212</v>
      </c>
      <c r="E22" t="s">
        <v>213</v>
      </c>
      <c r="F22" s="6">
        <v>3938</v>
      </c>
      <c r="G22" s="4">
        <v>38847</v>
      </c>
      <c r="H22" s="6" t="s">
        <v>214</v>
      </c>
      <c r="I22" s="4">
        <v>38852</v>
      </c>
      <c r="J22" t="s">
        <v>215</v>
      </c>
      <c r="K22" t="s">
        <v>216</v>
      </c>
    </row>
    <row r="23" spans="1:11">
      <c r="A23">
        <v>22</v>
      </c>
      <c r="B23" t="s">
        <v>143</v>
      </c>
      <c r="C23" s="6" t="s">
        <v>201</v>
      </c>
      <c r="D23" t="s">
        <v>5</v>
      </c>
      <c r="E23" t="s">
        <v>6</v>
      </c>
      <c r="F23" s="3">
        <v>874</v>
      </c>
      <c r="G23" s="4">
        <v>38993</v>
      </c>
      <c r="H23" s="6" t="s">
        <v>7</v>
      </c>
      <c r="I23" s="4">
        <v>38993</v>
      </c>
      <c r="J23" t="s">
        <v>8</v>
      </c>
      <c r="K23" t="s">
        <v>210</v>
      </c>
    </row>
    <row r="24" spans="1:11">
      <c r="A24">
        <v>23</v>
      </c>
      <c r="B24" t="s">
        <v>295</v>
      </c>
      <c r="C24" s="6" t="s">
        <v>204</v>
      </c>
      <c r="D24" t="s">
        <v>54</v>
      </c>
      <c r="E24" t="s">
        <v>55</v>
      </c>
      <c r="F24">
        <v>3952</v>
      </c>
      <c r="G24" s="4">
        <v>39025</v>
      </c>
      <c r="H24" t="s">
        <v>53</v>
      </c>
      <c r="I24" s="4">
        <v>39393</v>
      </c>
      <c r="J24" t="s">
        <v>56</v>
      </c>
      <c r="K24" t="s">
        <v>50</v>
      </c>
    </row>
    <row r="25" spans="1:11">
      <c r="A25">
        <v>24</v>
      </c>
      <c r="B25" t="s">
        <v>51</v>
      </c>
      <c r="C25" s="6" t="s">
        <v>52</v>
      </c>
      <c r="D25" t="s">
        <v>58</v>
      </c>
      <c r="E25" t="s">
        <v>59</v>
      </c>
      <c r="F25">
        <v>3951</v>
      </c>
      <c r="G25" s="4">
        <v>39222</v>
      </c>
      <c r="H25" t="s">
        <v>57</v>
      </c>
      <c r="I25" s="4">
        <v>39401</v>
      </c>
      <c r="J25" t="s">
        <v>2</v>
      </c>
      <c r="K25" t="s">
        <v>3</v>
      </c>
    </row>
    <row r="26" spans="1:11">
      <c r="A26">
        <v>25</v>
      </c>
      <c r="B26" t="s">
        <v>103</v>
      </c>
      <c r="C26" s="6" t="s">
        <v>104</v>
      </c>
      <c r="D26" t="s">
        <v>105</v>
      </c>
      <c r="E26" t="s">
        <v>0</v>
      </c>
      <c r="F26">
        <v>3976</v>
      </c>
      <c r="G26" s="4">
        <v>39405</v>
      </c>
      <c r="H26" t="s">
        <v>1</v>
      </c>
      <c r="K26" t="s">
        <v>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Z43"/>
  <sheetViews>
    <sheetView tabSelected="1" topLeftCell="R1" zoomScale="150" workbookViewId="0">
      <selection activeCell="Z32" sqref="Z32"/>
    </sheetView>
  </sheetViews>
  <sheetFormatPr baseColWidth="10" defaultColWidth="11" defaultRowHeight="13"/>
  <cols>
    <col min="1" max="1" width="22" bestFit="1" customWidth="1"/>
    <col min="2" max="2" width="12.140625" style="4" bestFit="1" customWidth="1"/>
    <col min="3" max="3" width="12.140625" bestFit="1" customWidth="1"/>
    <col min="4" max="4" width="12.140625" style="3" bestFit="1" customWidth="1"/>
    <col min="5" max="6" width="12.140625" bestFit="1" customWidth="1"/>
    <col min="7" max="7" width="12.140625" style="2" bestFit="1" customWidth="1"/>
    <col min="8" max="9" width="12.140625" style="3" bestFit="1" customWidth="1"/>
    <col min="10" max="10" width="12.140625" bestFit="1" customWidth="1"/>
    <col min="11" max="11" width="12.140625" style="3" bestFit="1" customWidth="1"/>
    <col min="12" max="16" width="12.140625" bestFit="1" customWidth="1"/>
    <col min="17" max="19" width="13.42578125" bestFit="1" customWidth="1"/>
    <col min="20" max="21" width="15" bestFit="1" customWidth="1"/>
    <col min="22" max="22" width="15" customWidth="1"/>
    <col min="23" max="23" width="13.42578125" bestFit="1" customWidth="1"/>
    <col min="24" max="26" width="13.42578125" customWidth="1"/>
  </cols>
  <sheetData>
    <row r="2" spans="1:26">
      <c r="A2" s="2" t="s">
        <v>203</v>
      </c>
      <c r="B2" s="8">
        <v>1</v>
      </c>
      <c r="C2">
        <v>2</v>
      </c>
      <c r="D2" s="3">
        <v>3</v>
      </c>
      <c r="E2">
        <v>4</v>
      </c>
      <c r="F2">
        <v>5</v>
      </c>
      <c r="G2" s="2">
        <v>6</v>
      </c>
      <c r="H2" s="3">
        <v>7</v>
      </c>
      <c r="I2" s="3">
        <v>8</v>
      </c>
      <c r="J2" s="6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</row>
    <row r="3" spans="1:26">
      <c r="A3" s="7" t="s">
        <v>294</v>
      </c>
      <c r="B3" s="4">
        <v>37447</v>
      </c>
      <c r="C3" s="4">
        <v>37454</v>
      </c>
      <c r="D3" s="4">
        <v>37473</v>
      </c>
      <c r="E3" s="4">
        <v>37477</v>
      </c>
      <c r="F3" s="4">
        <v>37484</v>
      </c>
      <c r="G3" s="4">
        <v>37607</v>
      </c>
      <c r="H3" s="4">
        <v>37622</v>
      </c>
      <c r="I3" s="4">
        <v>37651</v>
      </c>
      <c r="J3" s="4">
        <v>37653</v>
      </c>
      <c r="K3" s="9">
        <v>37769</v>
      </c>
      <c r="L3" s="4">
        <v>37778</v>
      </c>
      <c r="M3" s="4">
        <v>37873</v>
      </c>
      <c r="N3" s="4">
        <v>37883</v>
      </c>
      <c r="O3" s="4">
        <v>37884</v>
      </c>
      <c r="P3" s="4">
        <v>37931</v>
      </c>
      <c r="Q3" s="4">
        <v>38216</v>
      </c>
      <c r="R3" s="4">
        <v>38258</v>
      </c>
      <c r="S3" s="4">
        <v>38286</v>
      </c>
      <c r="T3" s="4">
        <v>38539</v>
      </c>
      <c r="U3" s="4">
        <v>38625</v>
      </c>
      <c r="V3" s="4">
        <v>38846</v>
      </c>
      <c r="W3" s="4">
        <v>38993</v>
      </c>
      <c r="X3" s="4">
        <v>39025</v>
      </c>
      <c r="Y3" s="4">
        <v>39222</v>
      </c>
      <c r="Z3" s="4">
        <v>39405</v>
      </c>
    </row>
    <row r="4" spans="1:26" s="14" customFormat="1">
      <c r="A4" s="17"/>
      <c r="B4" s="18"/>
      <c r="D4" s="19"/>
      <c r="G4" s="20"/>
      <c r="H4" s="19"/>
      <c r="I4" s="19"/>
      <c r="K4" s="19"/>
    </row>
    <row r="5" spans="1:26">
      <c r="A5" t="s">
        <v>199</v>
      </c>
      <c r="B5" s="11" t="s">
        <v>102</v>
      </c>
      <c r="C5" s="11" t="s">
        <v>102</v>
      </c>
      <c r="D5" s="11" t="s">
        <v>102</v>
      </c>
      <c r="E5" s="11" t="s">
        <v>291</v>
      </c>
      <c r="F5" s="11" t="s">
        <v>292</v>
      </c>
      <c r="G5" s="11" t="s">
        <v>292</v>
      </c>
      <c r="H5" s="11" t="s">
        <v>292</v>
      </c>
      <c r="I5" s="11" t="s">
        <v>292</v>
      </c>
      <c r="J5" s="11" t="s">
        <v>292</v>
      </c>
      <c r="K5" s="11" t="s">
        <v>291</v>
      </c>
      <c r="L5" s="11" t="s">
        <v>291</v>
      </c>
      <c r="M5" s="11" t="s">
        <v>291</v>
      </c>
      <c r="N5" s="11" t="s">
        <v>291</v>
      </c>
      <c r="O5" s="11" t="s">
        <v>291</v>
      </c>
      <c r="P5" s="11" t="s">
        <v>291</v>
      </c>
      <c r="Q5" s="11" t="s">
        <v>291</v>
      </c>
      <c r="R5" s="11" t="s">
        <v>291</v>
      </c>
      <c r="S5" s="11" t="s">
        <v>291</v>
      </c>
      <c r="T5" s="11" t="s">
        <v>291</v>
      </c>
      <c r="U5" s="11" t="s">
        <v>291</v>
      </c>
      <c r="V5" s="11" t="s">
        <v>291</v>
      </c>
      <c r="W5" s="11" t="s">
        <v>291</v>
      </c>
      <c r="X5" s="11" t="s">
        <v>291</v>
      </c>
      <c r="Y5" s="11" t="s">
        <v>291</v>
      </c>
      <c r="Z5" s="11" t="s">
        <v>291</v>
      </c>
    </row>
    <row r="6" spans="1:26">
      <c r="A6" t="s">
        <v>44</v>
      </c>
      <c r="B6" s="11">
        <v>1034</v>
      </c>
      <c r="C6" s="11">
        <v>1034</v>
      </c>
      <c r="D6" s="11">
        <v>1034</v>
      </c>
      <c r="E6" s="11">
        <v>1071</v>
      </c>
      <c r="F6" s="11" t="s">
        <v>292</v>
      </c>
      <c r="G6" s="11" t="s">
        <v>292</v>
      </c>
      <c r="H6" s="11" t="s">
        <v>292</v>
      </c>
      <c r="I6" s="11" t="s">
        <v>292</v>
      </c>
      <c r="J6" s="11" t="s">
        <v>292</v>
      </c>
      <c r="K6" s="11">
        <v>1071</v>
      </c>
      <c r="L6" s="11">
        <v>1071</v>
      </c>
      <c r="M6" s="11">
        <v>1071</v>
      </c>
      <c r="N6" s="11">
        <v>1071</v>
      </c>
      <c r="O6" s="11">
        <v>1071</v>
      </c>
      <c r="P6" s="11">
        <v>1071</v>
      </c>
      <c r="Q6" s="11">
        <v>1071</v>
      </c>
      <c r="R6" s="11">
        <v>1071</v>
      </c>
      <c r="S6" s="11">
        <v>1071</v>
      </c>
      <c r="T6" s="11">
        <v>1071</v>
      </c>
      <c r="U6" s="11">
        <v>1071</v>
      </c>
      <c r="V6" s="11">
        <v>1071</v>
      </c>
      <c r="W6" s="11">
        <v>1071</v>
      </c>
      <c r="X6" s="11">
        <v>1071</v>
      </c>
      <c r="Y6" s="11">
        <v>1071</v>
      </c>
      <c r="Z6" s="11">
        <v>1071</v>
      </c>
    </row>
    <row r="7" spans="1:26">
      <c r="A7" t="s">
        <v>45</v>
      </c>
      <c r="B7" s="11">
        <v>1049</v>
      </c>
      <c r="C7" s="11">
        <v>1049</v>
      </c>
      <c r="D7" s="11">
        <v>1049</v>
      </c>
      <c r="E7" s="11">
        <v>1073</v>
      </c>
      <c r="F7" s="11" t="s">
        <v>292</v>
      </c>
      <c r="G7" s="11" t="s">
        <v>292</v>
      </c>
      <c r="H7" s="11" t="s">
        <v>292</v>
      </c>
      <c r="I7" s="11" t="s">
        <v>292</v>
      </c>
      <c r="J7" s="11" t="s">
        <v>292</v>
      </c>
      <c r="K7" s="11">
        <v>1073</v>
      </c>
      <c r="L7" s="11">
        <v>1073</v>
      </c>
      <c r="M7" s="11">
        <v>1073</v>
      </c>
      <c r="N7" s="11">
        <v>1073</v>
      </c>
      <c r="O7" s="11">
        <v>1073</v>
      </c>
      <c r="P7" s="11">
        <v>1073</v>
      </c>
      <c r="Q7" s="11">
        <v>1073</v>
      </c>
      <c r="R7" s="11">
        <v>1073</v>
      </c>
      <c r="S7" s="11">
        <v>1073</v>
      </c>
      <c r="T7" s="11">
        <v>1073</v>
      </c>
      <c r="U7" s="11">
        <v>1073</v>
      </c>
      <c r="V7" s="11">
        <v>1073</v>
      </c>
      <c r="W7" s="11">
        <v>1073</v>
      </c>
      <c r="X7" s="11">
        <v>1073</v>
      </c>
      <c r="Y7" s="11">
        <v>1073</v>
      </c>
      <c r="Z7" s="11">
        <v>1073</v>
      </c>
    </row>
    <row r="8" spans="1:26">
      <c r="A8" t="s">
        <v>46</v>
      </c>
      <c r="B8" s="11">
        <v>101</v>
      </c>
      <c r="C8" s="11">
        <v>101</v>
      </c>
      <c r="D8" s="11">
        <v>101</v>
      </c>
      <c r="E8" s="11">
        <v>100</v>
      </c>
      <c r="F8" s="11" t="s">
        <v>292</v>
      </c>
      <c r="G8" s="11" t="s">
        <v>292</v>
      </c>
      <c r="H8" s="11" t="s">
        <v>292</v>
      </c>
      <c r="I8" s="11" t="s">
        <v>292</v>
      </c>
      <c r="J8" s="11" t="s">
        <v>292</v>
      </c>
      <c r="K8" s="11">
        <v>100</v>
      </c>
      <c r="L8" s="11">
        <v>100</v>
      </c>
      <c r="M8" s="11">
        <v>100</v>
      </c>
      <c r="N8" s="11">
        <v>100</v>
      </c>
      <c r="O8" s="11">
        <v>100</v>
      </c>
      <c r="P8" s="11">
        <v>100</v>
      </c>
      <c r="Q8" s="11">
        <v>100</v>
      </c>
      <c r="R8" s="11">
        <v>100</v>
      </c>
      <c r="S8" s="11">
        <v>100</v>
      </c>
      <c r="T8" s="11"/>
      <c r="U8" s="11"/>
      <c r="V8" s="11"/>
    </row>
    <row r="9" spans="1:26">
      <c r="A9" t="s">
        <v>192</v>
      </c>
      <c r="B9" s="11">
        <v>101</v>
      </c>
      <c r="C9" s="11">
        <v>101</v>
      </c>
      <c r="D9" s="11">
        <v>101</v>
      </c>
      <c r="E9" s="11">
        <v>100</v>
      </c>
      <c r="F9" s="11" t="s">
        <v>292</v>
      </c>
      <c r="G9" s="11" t="s">
        <v>292</v>
      </c>
      <c r="H9" s="11" t="s">
        <v>292</v>
      </c>
      <c r="I9" s="11" t="s">
        <v>292</v>
      </c>
      <c r="J9" s="11" t="s">
        <v>292</v>
      </c>
      <c r="K9" s="11">
        <v>100</v>
      </c>
      <c r="L9" s="11">
        <v>100</v>
      </c>
      <c r="M9" s="11">
        <v>100</v>
      </c>
      <c r="N9" s="11">
        <v>100</v>
      </c>
      <c r="O9" s="11">
        <v>100</v>
      </c>
      <c r="P9" s="11">
        <v>100</v>
      </c>
      <c r="Q9" s="11">
        <v>100</v>
      </c>
      <c r="R9" s="11">
        <v>100</v>
      </c>
      <c r="S9" s="11">
        <v>100</v>
      </c>
      <c r="T9" s="11">
        <v>100</v>
      </c>
      <c r="U9" s="11">
        <v>100</v>
      </c>
      <c r="V9" s="11">
        <v>100</v>
      </c>
      <c r="W9" s="11">
        <v>100</v>
      </c>
      <c r="X9" s="11">
        <v>100</v>
      </c>
      <c r="Y9" s="11">
        <v>100</v>
      </c>
      <c r="Z9" s="11">
        <v>100</v>
      </c>
    </row>
    <row r="10" spans="1:26">
      <c r="A10" t="s">
        <v>254</v>
      </c>
      <c r="B10" s="11" t="s">
        <v>272</v>
      </c>
      <c r="C10" s="11" t="s">
        <v>272</v>
      </c>
      <c r="D10" s="11" t="s">
        <v>272</v>
      </c>
      <c r="E10" s="11" t="s">
        <v>272</v>
      </c>
      <c r="F10" s="11" t="s">
        <v>272</v>
      </c>
      <c r="G10" s="11" t="s">
        <v>272</v>
      </c>
      <c r="H10" s="11" t="s">
        <v>272</v>
      </c>
      <c r="I10" s="11" t="s">
        <v>272</v>
      </c>
      <c r="J10" s="11" t="s">
        <v>272</v>
      </c>
      <c r="K10" s="11" t="s">
        <v>272</v>
      </c>
      <c r="L10" s="11" t="s">
        <v>272</v>
      </c>
      <c r="M10" s="11" t="s">
        <v>272</v>
      </c>
      <c r="N10" s="11" t="s">
        <v>272</v>
      </c>
      <c r="O10" s="11" t="s">
        <v>272</v>
      </c>
      <c r="P10" s="11" t="s">
        <v>272</v>
      </c>
      <c r="Q10" s="11" t="s">
        <v>272</v>
      </c>
      <c r="R10" s="11" t="s">
        <v>272</v>
      </c>
      <c r="S10" s="11" t="s">
        <v>272</v>
      </c>
      <c r="T10" s="11" t="s">
        <v>272</v>
      </c>
      <c r="U10" s="11" t="s">
        <v>272</v>
      </c>
      <c r="V10" s="11" t="s">
        <v>272</v>
      </c>
      <c r="W10" s="11" t="s">
        <v>272</v>
      </c>
      <c r="X10" s="11" t="s">
        <v>272</v>
      </c>
      <c r="Y10" s="11" t="s">
        <v>272</v>
      </c>
      <c r="Z10" s="11" t="s">
        <v>272</v>
      </c>
    </row>
    <row r="11" spans="1:26">
      <c r="A11" t="s">
        <v>179</v>
      </c>
      <c r="B11" s="11" t="s">
        <v>292</v>
      </c>
      <c r="C11" s="11" t="s">
        <v>292</v>
      </c>
      <c r="D11" s="11" t="s">
        <v>292</v>
      </c>
      <c r="E11" s="11" t="s">
        <v>292</v>
      </c>
      <c r="F11" s="11" t="s">
        <v>292</v>
      </c>
      <c r="G11" s="11" t="s">
        <v>292</v>
      </c>
      <c r="H11" s="11" t="s">
        <v>292</v>
      </c>
      <c r="I11" s="11" t="s">
        <v>292</v>
      </c>
      <c r="J11" s="11" t="s">
        <v>292</v>
      </c>
      <c r="K11" s="11" t="s">
        <v>267</v>
      </c>
      <c r="L11" s="11" t="s">
        <v>267</v>
      </c>
      <c r="M11" s="11" t="s">
        <v>267</v>
      </c>
      <c r="N11" s="11" t="s">
        <v>267</v>
      </c>
      <c r="O11" s="11" t="s">
        <v>267</v>
      </c>
      <c r="P11" s="11" t="s">
        <v>267</v>
      </c>
      <c r="Q11" s="11" t="s">
        <v>267</v>
      </c>
      <c r="R11" s="11" t="s">
        <v>267</v>
      </c>
      <c r="S11" s="11" t="s">
        <v>267</v>
      </c>
      <c r="T11" s="11" t="s">
        <v>267</v>
      </c>
      <c r="U11" s="11" t="s">
        <v>267</v>
      </c>
      <c r="V11" s="11" t="s">
        <v>267</v>
      </c>
      <c r="W11" s="11" t="s">
        <v>267</v>
      </c>
      <c r="X11" s="11" t="s">
        <v>267</v>
      </c>
      <c r="Y11" s="11" t="s">
        <v>267</v>
      </c>
      <c r="Z11" s="11" t="s">
        <v>267</v>
      </c>
    </row>
    <row r="12" spans="1:26">
      <c r="A12" t="s">
        <v>246</v>
      </c>
      <c r="B12" s="11" t="s">
        <v>260</v>
      </c>
      <c r="C12" s="11" t="s">
        <v>260</v>
      </c>
      <c r="D12" s="11" t="s">
        <v>260</v>
      </c>
      <c r="E12" s="11" t="s">
        <v>260</v>
      </c>
      <c r="F12" s="11" t="s">
        <v>260</v>
      </c>
      <c r="G12" s="11" t="s">
        <v>260</v>
      </c>
      <c r="H12" s="11" t="s">
        <v>260</v>
      </c>
      <c r="I12" s="11" t="s">
        <v>260</v>
      </c>
      <c r="J12" s="11" t="s">
        <v>260</v>
      </c>
      <c r="K12" s="11" t="s">
        <v>260</v>
      </c>
      <c r="L12" s="11" t="s">
        <v>260</v>
      </c>
      <c r="M12" s="11" t="s">
        <v>260</v>
      </c>
      <c r="N12" s="11" t="s">
        <v>260</v>
      </c>
      <c r="O12" s="11" t="s">
        <v>260</v>
      </c>
      <c r="P12" s="11" t="s">
        <v>260</v>
      </c>
      <c r="Q12" s="11">
        <v>16216</v>
      </c>
      <c r="R12" s="11">
        <v>16216</v>
      </c>
      <c r="S12" s="11">
        <v>16216</v>
      </c>
      <c r="T12" s="3" t="s">
        <v>130</v>
      </c>
      <c r="U12" s="3" t="s">
        <v>130</v>
      </c>
      <c r="V12" s="3" t="s">
        <v>130</v>
      </c>
      <c r="W12" s="3" t="s">
        <v>130</v>
      </c>
      <c r="X12" s="3" t="s">
        <v>130</v>
      </c>
      <c r="Y12" s="3" t="s">
        <v>130</v>
      </c>
      <c r="Z12" s="3" t="s">
        <v>130</v>
      </c>
    </row>
    <row r="13" spans="1:26" s="22" customFormat="1">
      <c r="B13" s="23"/>
      <c r="C13" s="23"/>
      <c r="D13" s="23"/>
      <c r="E13" s="23"/>
      <c r="F13" s="23"/>
      <c r="G13" s="24"/>
      <c r="H13" s="23"/>
      <c r="I13" s="23"/>
      <c r="J13" s="23"/>
      <c r="K13" s="23"/>
      <c r="L13" s="23"/>
    </row>
    <row r="14" spans="1:26">
      <c r="A14" t="s">
        <v>193</v>
      </c>
      <c r="B14" s="11" t="s">
        <v>26</v>
      </c>
      <c r="C14" s="11" t="s">
        <v>26</v>
      </c>
      <c r="D14" s="11" t="s">
        <v>26</v>
      </c>
      <c r="E14" s="11" t="s">
        <v>26</v>
      </c>
      <c r="F14" s="11" t="s">
        <v>26</v>
      </c>
      <c r="G14" s="11" t="s">
        <v>26</v>
      </c>
      <c r="H14" s="11" t="s">
        <v>26</v>
      </c>
      <c r="I14" s="11" t="s">
        <v>26</v>
      </c>
      <c r="J14" s="11" t="s">
        <v>26</v>
      </c>
      <c r="K14" s="11" t="s">
        <v>26</v>
      </c>
      <c r="L14" s="11" t="s">
        <v>26</v>
      </c>
      <c r="M14" s="11" t="s">
        <v>26</v>
      </c>
      <c r="N14" s="11" t="s">
        <v>26</v>
      </c>
      <c r="O14" s="11" t="s">
        <v>26</v>
      </c>
      <c r="P14" s="11" t="s">
        <v>26</v>
      </c>
      <c r="Q14" s="11" t="s">
        <v>26</v>
      </c>
      <c r="R14" s="11" t="s">
        <v>26</v>
      </c>
      <c r="S14" s="11" t="s">
        <v>26</v>
      </c>
      <c r="T14" s="11" t="s">
        <v>26</v>
      </c>
      <c r="U14" s="11" t="s">
        <v>26</v>
      </c>
      <c r="V14" s="11" t="s">
        <v>26</v>
      </c>
      <c r="W14" s="11" t="s">
        <v>26</v>
      </c>
      <c r="X14" s="11" t="s">
        <v>26</v>
      </c>
      <c r="Y14" s="11" t="s">
        <v>26</v>
      </c>
      <c r="Z14" s="11" t="s">
        <v>26</v>
      </c>
    </row>
    <row r="15" spans="1:26">
      <c r="A15" t="s">
        <v>140</v>
      </c>
      <c r="B15" s="11" t="s">
        <v>25</v>
      </c>
      <c r="C15" s="11" t="s">
        <v>25</v>
      </c>
      <c r="D15" s="11" t="s">
        <v>25</v>
      </c>
      <c r="E15" s="11" t="s">
        <v>25</v>
      </c>
      <c r="F15" s="11" t="s">
        <v>25</v>
      </c>
      <c r="G15" s="11" t="s">
        <v>25</v>
      </c>
      <c r="H15" s="11" t="s">
        <v>25</v>
      </c>
      <c r="I15" s="11" t="s">
        <v>25</v>
      </c>
      <c r="J15" s="11" t="s">
        <v>25</v>
      </c>
      <c r="K15" s="11" t="s">
        <v>25</v>
      </c>
      <c r="L15" s="11" t="s">
        <v>25</v>
      </c>
      <c r="M15" s="11" t="s">
        <v>25</v>
      </c>
      <c r="N15" s="11" t="s">
        <v>25</v>
      </c>
      <c r="O15" s="11" t="s">
        <v>25</v>
      </c>
      <c r="P15" s="11" t="s">
        <v>25</v>
      </c>
      <c r="Q15" s="11" t="s">
        <v>25</v>
      </c>
      <c r="R15" s="11" t="s">
        <v>25</v>
      </c>
      <c r="S15" s="11" t="s">
        <v>25</v>
      </c>
      <c r="T15" s="11" t="s">
        <v>25</v>
      </c>
      <c r="U15" s="11" t="s">
        <v>25</v>
      </c>
      <c r="V15" s="11" t="s">
        <v>25</v>
      </c>
      <c r="W15" s="11" t="s">
        <v>25</v>
      </c>
      <c r="X15" s="11" t="s">
        <v>25</v>
      </c>
      <c r="Y15" s="11" t="s">
        <v>25</v>
      </c>
      <c r="Z15" s="11" t="s">
        <v>25</v>
      </c>
    </row>
    <row r="16" spans="1:26">
      <c r="A16" t="s">
        <v>239</v>
      </c>
      <c r="B16" s="11" t="s">
        <v>126</v>
      </c>
      <c r="C16" s="11" t="s">
        <v>125</v>
      </c>
      <c r="D16" s="11" t="s">
        <v>292</v>
      </c>
      <c r="E16" s="11" t="s">
        <v>292</v>
      </c>
      <c r="F16" s="11" t="s">
        <v>292</v>
      </c>
      <c r="G16" s="11" t="s">
        <v>292</v>
      </c>
      <c r="H16" s="11" t="s">
        <v>292</v>
      </c>
      <c r="I16" s="11" t="s">
        <v>292</v>
      </c>
      <c r="J16" s="11" t="s">
        <v>292</v>
      </c>
      <c r="K16" s="11" t="s">
        <v>292</v>
      </c>
      <c r="L16" s="11" t="s">
        <v>292</v>
      </c>
      <c r="M16" s="11" t="s">
        <v>292</v>
      </c>
      <c r="N16" s="11" t="s">
        <v>292</v>
      </c>
      <c r="O16" s="11" t="s">
        <v>292</v>
      </c>
      <c r="P16" s="11" t="s">
        <v>292</v>
      </c>
      <c r="Q16" s="11" t="s">
        <v>24</v>
      </c>
      <c r="R16" s="11" t="s">
        <v>19</v>
      </c>
      <c r="S16" s="11" t="s">
        <v>19</v>
      </c>
      <c r="T16" s="11" t="s">
        <v>19</v>
      </c>
      <c r="U16" s="11" t="s">
        <v>19</v>
      </c>
      <c r="V16" s="11" t="s">
        <v>19</v>
      </c>
      <c r="W16" s="11" t="s">
        <v>19</v>
      </c>
      <c r="X16" s="11" t="s">
        <v>19</v>
      </c>
      <c r="Y16" s="11" t="s">
        <v>19</v>
      </c>
      <c r="Z16" s="11" t="s">
        <v>19</v>
      </c>
    </row>
    <row r="17" spans="1:26">
      <c r="A17" t="s">
        <v>240</v>
      </c>
      <c r="B17" s="11" t="s">
        <v>260</v>
      </c>
      <c r="C17" s="11" t="s">
        <v>260</v>
      </c>
      <c r="D17" s="11" t="s">
        <v>260</v>
      </c>
      <c r="E17" s="11" t="s">
        <v>260</v>
      </c>
      <c r="F17" s="11" t="s">
        <v>260</v>
      </c>
      <c r="G17" s="11" t="s">
        <v>260</v>
      </c>
      <c r="H17" s="11" t="s">
        <v>260</v>
      </c>
      <c r="I17" s="11" t="s">
        <v>260</v>
      </c>
      <c r="J17" s="11" t="s">
        <v>260</v>
      </c>
      <c r="K17" s="11" t="s">
        <v>19</v>
      </c>
      <c r="L17" s="11" t="s">
        <v>292</v>
      </c>
      <c r="M17" s="11" t="s">
        <v>292</v>
      </c>
      <c r="N17" s="11" t="s">
        <v>292</v>
      </c>
      <c r="O17" s="11" t="s">
        <v>292</v>
      </c>
      <c r="P17" s="11" t="s">
        <v>292</v>
      </c>
      <c r="Q17" s="11" t="s">
        <v>19</v>
      </c>
      <c r="R17" s="11" t="s">
        <v>24</v>
      </c>
      <c r="S17" s="11" t="s">
        <v>24</v>
      </c>
      <c r="T17" s="11" t="s">
        <v>24</v>
      </c>
      <c r="U17" s="11" t="s">
        <v>24</v>
      </c>
      <c r="V17" s="11" t="s">
        <v>24</v>
      </c>
      <c r="W17">
        <v>9060094</v>
      </c>
      <c r="X17">
        <v>9060094</v>
      </c>
      <c r="Y17">
        <v>9060094</v>
      </c>
      <c r="Z17">
        <v>9060094</v>
      </c>
    </row>
    <row r="18" spans="1:26" s="14" customFormat="1">
      <c r="B18" s="15"/>
      <c r="C18" s="15"/>
      <c r="D18" s="15"/>
      <c r="E18" s="15"/>
      <c r="F18" s="15"/>
      <c r="G18" s="16"/>
      <c r="H18" s="15"/>
      <c r="I18" s="15"/>
      <c r="J18" s="15"/>
      <c r="K18" s="15"/>
      <c r="L18" s="15"/>
    </row>
    <row r="19" spans="1:26">
      <c r="A19" t="s">
        <v>241</v>
      </c>
      <c r="B19" s="11" t="s">
        <v>260</v>
      </c>
      <c r="C19" s="11" t="s">
        <v>260</v>
      </c>
      <c r="D19" s="11" t="s">
        <v>260</v>
      </c>
      <c r="E19" s="11" t="s">
        <v>260</v>
      </c>
      <c r="F19" s="11" t="s">
        <v>260</v>
      </c>
      <c r="G19" s="11" t="s">
        <v>260</v>
      </c>
      <c r="H19" s="11" t="s">
        <v>13</v>
      </c>
      <c r="I19" s="11" t="s">
        <v>13</v>
      </c>
      <c r="J19" s="11" t="s">
        <v>13</v>
      </c>
      <c r="K19" s="11" t="s">
        <v>12</v>
      </c>
      <c r="L19" s="11" t="s">
        <v>12</v>
      </c>
      <c r="M19" s="11" t="s">
        <v>12</v>
      </c>
      <c r="N19" s="11" t="s">
        <v>12</v>
      </c>
      <c r="O19">
        <v>801</v>
      </c>
      <c r="P19">
        <v>801</v>
      </c>
      <c r="Q19">
        <v>801</v>
      </c>
      <c r="R19">
        <v>801</v>
      </c>
      <c r="S19">
        <v>801</v>
      </c>
      <c r="T19">
        <v>801</v>
      </c>
      <c r="U19">
        <v>801</v>
      </c>
      <c r="V19">
        <v>801</v>
      </c>
      <c r="W19">
        <v>801</v>
      </c>
      <c r="X19">
        <v>801</v>
      </c>
      <c r="Y19">
        <v>801</v>
      </c>
      <c r="Z19">
        <v>801</v>
      </c>
    </row>
    <row r="20" spans="1:26">
      <c r="A20" t="s">
        <v>195</v>
      </c>
      <c r="B20" s="11" t="s">
        <v>260</v>
      </c>
      <c r="C20" s="11" t="s">
        <v>260</v>
      </c>
      <c r="D20" s="11" t="s">
        <v>260</v>
      </c>
      <c r="E20" s="11" t="s">
        <v>260</v>
      </c>
      <c r="F20" s="11" t="s">
        <v>260</v>
      </c>
      <c r="G20" s="11" t="s">
        <v>260</v>
      </c>
      <c r="H20" s="11" t="s">
        <v>260</v>
      </c>
      <c r="I20" s="11" t="s">
        <v>260</v>
      </c>
      <c r="J20" s="11" t="s">
        <v>260</v>
      </c>
      <c r="K20" s="11" t="s">
        <v>260</v>
      </c>
      <c r="L20" s="11" t="s">
        <v>260</v>
      </c>
      <c r="M20" s="11" t="s">
        <v>260</v>
      </c>
      <c r="N20" s="11" t="s">
        <v>260</v>
      </c>
      <c r="O20" s="11" t="s">
        <v>260</v>
      </c>
      <c r="P20" s="11" t="s">
        <v>260</v>
      </c>
      <c r="Q20" s="11" t="s">
        <v>260</v>
      </c>
      <c r="R20" s="11" t="s">
        <v>260</v>
      </c>
      <c r="S20" s="11" t="s">
        <v>260</v>
      </c>
      <c r="T20" s="11" t="s">
        <v>260</v>
      </c>
      <c r="U20" s="11" t="s">
        <v>260</v>
      </c>
      <c r="V20" s="11" t="s">
        <v>260</v>
      </c>
      <c r="W20" s="11" t="s">
        <v>196</v>
      </c>
      <c r="X20" s="11" t="s">
        <v>196</v>
      </c>
      <c r="Y20" s="11" t="s">
        <v>280</v>
      </c>
      <c r="Z20" s="11" t="s">
        <v>279</v>
      </c>
    </row>
    <row r="21" spans="1:26">
      <c r="A21" t="s">
        <v>242</v>
      </c>
      <c r="B21" s="11" t="s">
        <v>260</v>
      </c>
      <c r="C21" s="11" t="s">
        <v>260</v>
      </c>
      <c r="D21" s="11" t="s">
        <v>260</v>
      </c>
      <c r="E21" s="11" t="s">
        <v>260</v>
      </c>
      <c r="F21" s="11" t="s">
        <v>260</v>
      </c>
      <c r="G21" s="11" t="s">
        <v>260</v>
      </c>
      <c r="H21" s="11" t="s">
        <v>260</v>
      </c>
      <c r="I21" s="11" t="s">
        <v>260</v>
      </c>
      <c r="J21" s="11" t="s">
        <v>260</v>
      </c>
      <c r="K21" s="11" t="s">
        <v>292</v>
      </c>
      <c r="L21" s="11" t="s">
        <v>292</v>
      </c>
      <c r="M21" s="11" t="s">
        <v>14</v>
      </c>
      <c r="N21" s="11" t="s">
        <v>14</v>
      </c>
      <c r="O21" s="11" t="s">
        <v>14</v>
      </c>
      <c r="P21">
        <v>799</v>
      </c>
      <c r="Q21">
        <v>799</v>
      </c>
      <c r="R21">
        <v>799</v>
      </c>
      <c r="S21">
        <v>799</v>
      </c>
      <c r="T21">
        <v>799</v>
      </c>
      <c r="U21">
        <v>799</v>
      </c>
      <c r="V21">
        <v>799</v>
      </c>
      <c r="W21">
        <v>799</v>
      </c>
      <c r="X21">
        <v>799</v>
      </c>
      <c r="Y21">
        <v>799</v>
      </c>
      <c r="Z21">
        <v>799</v>
      </c>
    </row>
    <row r="22" spans="1:26">
      <c r="A22" t="s">
        <v>194</v>
      </c>
      <c r="B22" s="11" t="s">
        <v>292</v>
      </c>
      <c r="C22" s="11" t="s">
        <v>292</v>
      </c>
      <c r="D22" s="11" t="s">
        <v>292</v>
      </c>
      <c r="E22" s="11" t="s">
        <v>292</v>
      </c>
      <c r="F22" s="11" t="s">
        <v>292</v>
      </c>
      <c r="G22" s="11" t="s">
        <v>292</v>
      </c>
      <c r="H22" s="11" t="s">
        <v>14</v>
      </c>
      <c r="I22" s="11" t="s">
        <v>14</v>
      </c>
      <c r="J22" s="11" t="s">
        <v>14</v>
      </c>
      <c r="K22" s="11" t="s">
        <v>14</v>
      </c>
      <c r="L22" s="11" t="s">
        <v>14</v>
      </c>
      <c r="M22" s="11" t="s">
        <v>100</v>
      </c>
      <c r="N22" s="11" t="s">
        <v>100</v>
      </c>
      <c r="O22" s="11" t="s">
        <v>248</v>
      </c>
      <c r="P22" s="11" t="s">
        <v>100</v>
      </c>
      <c r="Q22" s="11" t="s">
        <v>72</v>
      </c>
      <c r="R22" s="11" t="s">
        <v>72</v>
      </c>
      <c r="S22" s="11" t="s">
        <v>72</v>
      </c>
      <c r="T22" s="11" t="s">
        <v>72</v>
      </c>
      <c r="U22" s="11" t="s">
        <v>72</v>
      </c>
      <c r="V22" s="11" t="s">
        <v>72</v>
      </c>
      <c r="W22" s="11" t="s">
        <v>72</v>
      </c>
      <c r="X22" s="11" t="s">
        <v>72</v>
      </c>
      <c r="Y22" s="11" t="s">
        <v>281</v>
      </c>
      <c r="Z22" s="11" t="s">
        <v>281</v>
      </c>
    </row>
    <row r="23" spans="1:26">
      <c r="A23" t="s">
        <v>249</v>
      </c>
      <c r="B23" s="11" t="s">
        <v>292</v>
      </c>
      <c r="C23" s="11" t="s">
        <v>292</v>
      </c>
      <c r="D23" s="11" t="s">
        <v>292</v>
      </c>
      <c r="E23" s="11" t="s">
        <v>292</v>
      </c>
      <c r="F23" s="11" t="s">
        <v>292</v>
      </c>
      <c r="G23" s="11" t="s">
        <v>292</v>
      </c>
      <c r="H23" s="11" t="s">
        <v>292</v>
      </c>
      <c r="I23" s="11" t="s">
        <v>292</v>
      </c>
      <c r="J23" s="11" t="s">
        <v>292</v>
      </c>
      <c r="K23" s="11" t="s">
        <v>252</v>
      </c>
      <c r="L23" s="11" t="s">
        <v>252</v>
      </c>
      <c r="M23" s="11" t="s">
        <v>252</v>
      </c>
      <c r="N23" s="11" t="s">
        <v>252</v>
      </c>
      <c r="O23" s="11" t="s">
        <v>252</v>
      </c>
      <c r="P23" s="11" t="s">
        <v>252</v>
      </c>
      <c r="Q23" s="11" t="s">
        <v>252</v>
      </c>
      <c r="R23" s="11" t="s">
        <v>252</v>
      </c>
      <c r="S23" s="11" t="s">
        <v>252</v>
      </c>
      <c r="T23" s="11" t="s">
        <v>252</v>
      </c>
      <c r="U23" s="11" t="s">
        <v>252</v>
      </c>
      <c r="V23" s="11" t="s">
        <v>252</v>
      </c>
      <c r="W23" s="11" t="s">
        <v>252</v>
      </c>
      <c r="X23" s="11" t="s">
        <v>252</v>
      </c>
      <c r="Y23" s="11" t="s">
        <v>252</v>
      </c>
      <c r="Z23" s="11" t="s">
        <v>252</v>
      </c>
    </row>
    <row r="24" spans="1:26">
      <c r="A24" t="s">
        <v>273</v>
      </c>
      <c r="B24" s="11" t="s">
        <v>260</v>
      </c>
      <c r="C24" s="11" t="s">
        <v>260</v>
      </c>
      <c r="D24" s="11" t="s">
        <v>260</v>
      </c>
      <c r="E24" s="11" t="s">
        <v>260</v>
      </c>
      <c r="F24" s="11" t="s">
        <v>260</v>
      </c>
      <c r="G24" s="11" t="s">
        <v>260</v>
      </c>
      <c r="H24" s="11" t="s">
        <v>260</v>
      </c>
      <c r="I24" s="11" t="s">
        <v>260</v>
      </c>
      <c r="J24" s="11" t="s">
        <v>260</v>
      </c>
      <c r="K24" s="11" t="s">
        <v>253</v>
      </c>
      <c r="L24" s="11" t="s">
        <v>253</v>
      </c>
      <c r="M24" s="11" t="s">
        <v>253</v>
      </c>
      <c r="N24" s="11" t="s">
        <v>253</v>
      </c>
      <c r="O24" s="11" t="s">
        <v>253</v>
      </c>
      <c r="P24" s="11" t="s">
        <v>253</v>
      </c>
      <c r="Q24" s="11" t="s">
        <v>253</v>
      </c>
      <c r="R24" s="11" t="s">
        <v>253</v>
      </c>
      <c r="S24" s="11" t="s">
        <v>253</v>
      </c>
      <c r="T24" s="11" t="s">
        <v>253</v>
      </c>
      <c r="U24" s="11" t="s">
        <v>253</v>
      </c>
      <c r="V24" s="11" t="s">
        <v>253</v>
      </c>
      <c r="W24" s="11" t="s">
        <v>253</v>
      </c>
      <c r="X24" s="11" t="s">
        <v>253</v>
      </c>
      <c r="Y24" s="11" t="s">
        <v>253</v>
      </c>
      <c r="Z24" s="11" t="s">
        <v>253</v>
      </c>
    </row>
    <row r="25" spans="1:26">
      <c r="A25" t="s">
        <v>274</v>
      </c>
      <c r="B25" s="11" t="s">
        <v>260</v>
      </c>
      <c r="C25" s="11" t="s">
        <v>260</v>
      </c>
      <c r="D25" s="11" t="s">
        <v>260</v>
      </c>
      <c r="E25" s="11" t="s">
        <v>260</v>
      </c>
      <c r="F25" s="11" t="s">
        <v>260</v>
      </c>
      <c r="G25" s="11" t="s">
        <v>260</v>
      </c>
      <c r="H25" s="11" t="s">
        <v>260</v>
      </c>
      <c r="I25" s="11" t="s">
        <v>260</v>
      </c>
      <c r="J25" s="11" t="s">
        <v>260</v>
      </c>
      <c r="K25" s="11" t="s">
        <v>260</v>
      </c>
      <c r="L25" s="11" t="s">
        <v>260</v>
      </c>
      <c r="M25" s="11" t="s">
        <v>260</v>
      </c>
      <c r="N25" s="11" t="s">
        <v>260</v>
      </c>
      <c r="O25" s="11" t="s">
        <v>260</v>
      </c>
      <c r="P25" s="11" t="s">
        <v>260</v>
      </c>
      <c r="Q25" s="11" t="s">
        <v>260</v>
      </c>
      <c r="R25" s="11" t="s">
        <v>260</v>
      </c>
      <c r="S25" s="11" t="s">
        <v>260</v>
      </c>
      <c r="T25" s="3" t="s">
        <v>69</v>
      </c>
      <c r="U25" s="3" t="s">
        <v>69</v>
      </c>
      <c r="V25" s="3" t="s">
        <v>69</v>
      </c>
      <c r="W25" s="3" t="s">
        <v>69</v>
      </c>
      <c r="X25" s="3" t="s">
        <v>69</v>
      </c>
      <c r="Y25" s="3" t="s">
        <v>69</v>
      </c>
      <c r="Z25" s="3" t="s">
        <v>69</v>
      </c>
    </row>
    <row r="26" spans="1:26">
      <c r="A26" t="s">
        <v>70</v>
      </c>
      <c r="B26" s="11" t="s">
        <v>260</v>
      </c>
      <c r="C26" s="11" t="s">
        <v>260</v>
      </c>
      <c r="D26" s="11" t="s">
        <v>260</v>
      </c>
      <c r="E26" s="11" t="s">
        <v>260</v>
      </c>
      <c r="F26" s="11" t="s">
        <v>260</v>
      </c>
      <c r="G26" s="11" t="s">
        <v>260</v>
      </c>
      <c r="H26" s="11" t="s">
        <v>260</v>
      </c>
      <c r="I26" s="11" t="s">
        <v>260</v>
      </c>
      <c r="J26" s="11" t="s">
        <v>260</v>
      </c>
      <c r="K26" s="11" t="s">
        <v>260</v>
      </c>
      <c r="L26" s="11" t="s">
        <v>260</v>
      </c>
      <c r="M26" s="11" t="s">
        <v>260</v>
      </c>
      <c r="N26" s="11" t="s">
        <v>260</v>
      </c>
      <c r="O26" s="11" t="s">
        <v>260</v>
      </c>
      <c r="P26" s="11" t="s">
        <v>260</v>
      </c>
      <c r="Q26" s="11" t="s">
        <v>260</v>
      </c>
      <c r="R26" s="11" t="s">
        <v>260</v>
      </c>
      <c r="S26" s="11" t="s">
        <v>260</v>
      </c>
      <c r="T26" s="3" t="s">
        <v>71</v>
      </c>
      <c r="U26" s="3" t="s">
        <v>71</v>
      </c>
      <c r="V26" s="3" t="s">
        <v>71</v>
      </c>
      <c r="W26" s="3" t="s">
        <v>71</v>
      </c>
      <c r="X26" s="3" t="s">
        <v>71</v>
      </c>
      <c r="Y26" s="3" t="s">
        <v>71</v>
      </c>
      <c r="Z26" s="3" t="s">
        <v>71</v>
      </c>
    </row>
    <row r="27" spans="1:26">
      <c r="A27" t="s">
        <v>81</v>
      </c>
      <c r="B27" s="11" t="s">
        <v>260</v>
      </c>
      <c r="C27" s="11" t="s">
        <v>260</v>
      </c>
      <c r="D27" s="11" t="s">
        <v>260</v>
      </c>
      <c r="E27" s="11" t="s">
        <v>260</v>
      </c>
      <c r="F27" s="11" t="s">
        <v>260</v>
      </c>
      <c r="G27" s="11" t="s">
        <v>260</v>
      </c>
      <c r="H27" s="11" t="s">
        <v>260</v>
      </c>
      <c r="I27" s="11" t="s">
        <v>260</v>
      </c>
      <c r="J27" s="11" t="s">
        <v>260</v>
      </c>
      <c r="K27" s="11" t="s">
        <v>260</v>
      </c>
      <c r="L27" s="11" t="s">
        <v>260</v>
      </c>
      <c r="M27" s="11" t="s">
        <v>260</v>
      </c>
      <c r="N27" s="11" t="s">
        <v>260</v>
      </c>
      <c r="O27" s="11" t="s">
        <v>260</v>
      </c>
      <c r="P27" s="11" t="s">
        <v>260</v>
      </c>
      <c r="Q27" s="11" t="s">
        <v>282</v>
      </c>
      <c r="R27" s="11" t="s">
        <v>282</v>
      </c>
      <c r="S27" s="11" t="s">
        <v>282</v>
      </c>
      <c r="T27" s="11" t="s">
        <v>282</v>
      </c>
      <c r="U27" s="11" t="s">
        <v>282</v>
      </c>
      <c r="V27" s="11" t="s">
        <v>282</v>
      </c>
      <c r="W27" s="11" t="s">
        <v>282</v>
      </c>
      <c r="X27" s="11" t="s">
        <v>282</v>
      </c>
      <c r="Y27" s="11" t="s">
        <v>282</v>
      </c>
      <c r="Z27" s="11" t="s">
        <v>282</v>
      </c>
    </row>
    <row r="28" spans="1:26">
      <c r="A28" t="s">
        <v>89</v>
      </c>
      <c r="B28" s="11" t="s">
        <v>260</v>
      </c>
      <c r="C28" s="11" t="s">
        <v>260</v>
      </c>
      <c r="D28" s="11" t="s">
        <v>260</v>
      </c>
      <c r="E28" s="11" t="s">
        <v>260</v>
      </c>
      <c r="F28" s="11" t="s">
        <v>260</v>
      </c>
      <c r="G28" s="11" t="s">
        <v>260</v>
      </c>
      <c r="H28" s="11" t="s">
        <v>260</v>
      </c>
      <c r="I28" s="11" t="s">
        <v>260</v>
      </c>
      <c r="J28" s="11" t="s">
        <v>260</v>
      </c>
      <c r="K28" s="11" t="s">
        <v>260</v>
      </c>
      <c r="L28" s="11" t="s">
        <v>260</v>
      </c>
      <c r="M28" s="11" t="s">
        <v>260</v>
      </c>
      <c r="N28" s="11" t="s">
        <v>260</v>
      </c>
      <c r="O28" s="11" t="s">
        <v>260</v>
      </c>
      <c r="P28" s="11" t="s">
        <v>260</v>
      </c>
      <c r="Q28" s="11" t="s">
        <v>278</v>
      </c>
      <c r="R28" s="11" t="s">
        <v>278</v>
      </c>
      <c r="S28" s="11" t="s">
        <v>278</v>
      </c>
      <c r="T28" s="11" t="s">
        <v>278</v>
      </c>
      <c r="U28" s="11" t="s">
        <v>278</v>
      </c>
      <c r="V28" s="11" t="s">
        <v>278</v>
      </c>
      <c r="W28" s="11" t="s">
        <v>278</v>
      </c>
      <c r="X28" s="11" t="s">
        <v>278</v>
      </c>
      <c r="Y28" s="11" t="s">
        <v>278</v>
      </c>
      <c r="Z28" s="11" t="s">
        <v>278</v>
      </c>
    </row>
    <row r="29" spans="1:26">
      <c r="A29" t="s">
        <v>120</v>
      </c>
      <c r="B29" s="11" t="s">
        <v>292</v>
      </c>
      <c r="C29" s="11" t="s">
        <v>292</v>
      </c>
      <c r="D29" s="11" t="s">
        <v>292</v>
      </c>
      <c r="E29" s="11" t="s">
        <v>292</v>
      </c>
      <c r="F29" s="11" t="s">
        <v>292</v>
      </c>
      <c r="G29" s="11" t="s">
        <v>292</v>
      </c>
      <c r="H29" s="11" t="s">
        <v>292</v>
      </c>
      <c r="I29" s="11" t="s">
        <v>292</v>
      </c>
      <c r="J29" s="11" t="s">
        <v>292</v>
      </c>
      <c r="K29" s="11" t="s">
        <v>292</v>
      </c>
      <c r="L29" s="11" t="s">
        <v>292</v>
      </c>
      <c r="M29" s="11" t="s">
        <v>292</v>
      </c>
      <c r="N29" s="11" t="s">
        <v>292</v>
      </c>
      <c r="O29" s="11" t="s">
        <v>292</v>
      </c>
      <c r="P29" s="11" t="s">
        <v>292</v>
      </c>
      <c r="Q29" s="11" t="s">
        <v>250</v>
      </c>
      <c r="R29" s="11" t="s">
        <v>250</v>
      </c>
      <c r="S29" s="11" t="s">
        <v>250</v>
      </c>
      <c r="T29" s="11" t="s">
        <v>250</v>
      </c>
      <c r="U29" s="11" t="s">
        <v>250</v>
      </c>
      <c r="V29" s="11" t="s">
        <v>250</v>
      </c>
      <c r="W29" s="11" t="s">
        <v>250</v>
      </c>
      <c r="X29" s="11" t="s">
        <v>250</v>
      </c>
      <c r="Y29" s="11" t="s">
        <v>250</v>
      </c>
      <c r="Z29" s="11" t="s">
        <v>250</v>
      </c>
    </row>
    <row r="30" spans="1:26">
      <c r="A30" t="s">
        <v>121</v>
      </c>
      <c r="B30" s="11" t="s">
        <v>260</v>
      </c>
      <c r="C30" s="11" t="s">
        <v>260</v>
      </c>
      <c r="D30" s="11" t="s">
        <v>260</v>
      </c>
      <c r="E30" s="11" t="s">
        <v>260</v>
      </c>
      <c r="F30" s="11" t="s">
        <v>260</v>
      </c>
      <c r="G30" s="11" t="s">
        <v>260</v>
      </c>
      <c r="H30" s="11" t="s">
        <v>260</v>
      </c>
      <c r="I30" s="11" t="s">
        <v>260</v>
      </c>
      <c r="J30" s="11" t="s">
        <v>260</v>
      </c>
      <c r="K30" s="11" t="s">
        <v>292</v>
      </c>
      <c r="L30" s="11" t="s">
        <v>292</v>
      </c>
      <c r="M30" s="11" t="s">
        <v>292</v>
      </c>
      <c r="N30" s="11" t="s">
        <v>292</v>
      </c>
      <c r="O30" s="11" t="s">
        <v>292</v>
      </c>
      <c r="P30" s="11" t="s">
        <v>292</v>
      </c>
      <c r="Q30" s="11" t="s">
        <v>251</v>
      </c>
      <c r="R30" s="11" t="s">
        <v>251</v>
      </c>
      <c r="S30" s="11" t="s">
        <v>251</v>
      </c>
      <c r="T30" s="11" t="s">
        <v>251</v>
      </c>
      <c r="U30" s="11" t="s">
        <v>251</v>
      </c>
      <c r="V30" s="11" t="s">
        <v>251</v>
      </c>
      <c r="W30" s="11" t="s">
        <v>251</v>
      </c>
      <c r="X30" s="11" t="s">
        <v>251</v>
      </c>
      <c r="Y30" s="11" t="s">
        <v>251</v>
      </c>
      <c r="Z30" s="11" t="s">
        <v>251</v>
      </c>
    </row>
    <row r="31" spans="1:26">
      <c r="A31" t="s">
        <v>122</v>
      </c>
      <c r="B31" s="11" t="s">
        <v>260</v>
      </c>
      <c r="C31" s="11" t="s">
        <v>260</v>
      </c>
      <c r="D31" s="11" t="s">
        <v>260</v>
      </c>
      <c r="E31" s="11" t="s">
        <v>260</v>
      </c>
      <c r="F31" s="11" t="s">
        <v>260</v>
      </c>
      <c r="G31" s="11" t="s">
        <v>260</v>
      </c>
      <c r="H31" s="11" t="s">
        <v>260</v>
      </c>
      <c r="I31" s="11" t="s">
        <v>260</v>
      </c>
      <c r="J31" s="11" t="s">
        <v>260</v>
      </c>
      <c r="K31" s="11" t="s">
        <v>250</v>
      </c>
      <c r="L31" s="11" t="s">
        <v>250</v>
      </c>
      <c r="M31" s="11" t="s">
        <v>292</v>
      </c>
      <c r="N31" s="11" t="s">
        <v>292</v>
      </c>
      <c r="O31" s="11" t="s">
        <v>292</v>
      </c>
      <c r="P31" s="11" t="s">
        <v>292</v>
      </c>
      <c r="Q31" s="11" t="s">
        <v>177</v>
      </c>
      <c r="R31" s="11" t="s">
        <v>177</v>
      </c>
      <c r="S31" s="11" t="s">
        <v>177</v>
      </c>
      <c r="T31" s="11" t="s">
        <v>177</v>
      </c>
      <c r="U31" s="11" t="s">
        <v>177</v>
      </c>
      <c r="V31" s="11" t="s">
        <v>177</v>
      </c>
      <c r="W31" s="11" t="s">
        <v>177</v>
      </c>
      <c r="X31" s="11" t="s">
        <v>177</v>
      </c>
      <c r="Y31" s="11" t="s">
        <v>177</v>
      </c>
      <c r="Z31" s="11" t="s">
        <v>177</v>
      </c>
    </row>
    <row r="32" spans="1:26">
      <c r="A32" t="s">
        <v>123</v>
      </c>
      <c r="B32" s="11" t="s">
        <v>260</v>
      </c>
      <c r="C32" s="11" t="s">
        <v>260</v>
      </c>
      <c r="D32" s="11" t="s">
        <v>260</v>
      </c>
      <c r="E32" s="11" t="s">
        <v>260</v>
      </c>
      <c r="F32" s="11" t="s">
        <v>260</v>
      </c>
      <c r="G32" s="11" t="s">
        <v>260</v>
      </c>
      <c r="H32" s="11" t="s">
        <v>260</v>
      </c>
      <c r="I32" s="11" t="s">
        <v>260</v>
      </c>
      <c r="J32" s="11" t="s">
        <v>260</v>
      </c>
      <c r="K32" s="11" t="s">
        <v>251</v>
      </c>
      <c r="L32" s="11" t="s">
        <v>251</v>
      </c>
      <c r="M32" s="11" t="s">
        <v>292</v>
      </c>
      <c r="N32" s="11" t="s">
        <v>292</v>
      </c>
      <c r="O32" s="11" t="s">
        <v>292</v>
      </c>
      <c r="P32" s="11" t="s">
        <v>292</v>
      </c>
      <c r="Q32" s="11" t="s">
        <v>176</v>
      </c>
      <c r="R32" s="11" t="s">
        <v>176</v>
      </c>
      <c r="S32" s="11" t="s">
        <v>176</v>
      </c>
      <c r="T32" s="11" t="s">
        <v>176</v>
      </c>
      <c r="U32" s="11" t="s">
        <v>176</v>
      </c>
      <c r="V32" s="11" t="s">
        <v>176</v>
      </c>
      <c r="W32" s="11" t="s">
        <v>176</v>
      </c>
      <c r="X32" s="11" t="s">
        <v>176</v>
      </c>
      <c r="Y32" s="11" t="s">
        <v>176</v>
      </c>
      <c r="Z32" s="11" t="s">
        <v>176</v>
      </c>
    </row>
    <row r="33" spans="1:26">
      <c r="A33" t="s">
        <v>257</v>
      </c>
      <c r="B33" s="11" t="s">
        <v>258</v>
      </c>
      <c r="C33" s="11" t="s">
        <v>258</v>
      </c>
      <c r="D33" s="11" t="s">
        <v>258</v>
      </c>
      <c r="E33" s="11" t="s">
        <v>258</v>
      </c>
      <c r="F33" s="11" t="s">
        <v>258</v>
      </c>
      <c r="G33" s="11" t="s">
        <v>292</v>
      </c>
      <c r="H33" s="11" t="s">
        <v>292</v>
      </c>
      <c r="I33" s="11" t="s">
        <v>292</v>
      </c>
      <c r="J33" s="11" t="s">
        <v>259</v>
      </c>
      <c r="K33" s="11" t="s">
        <v>259</v>
      </c>
      <c r="L33" s="11" t="s">
        <v>259</v>
      </c>
      <c r="M33" s="11" t="s">
        <v>259</v>
      </c>
      <c r="N33" s="11" t="s">
        <v>259</v>
      </c>
      <c r="O33" s="11" t="s">
        <v>259</v>
      </c>
      <c r="P33" s="11" t="s">
        <v>259</v>
      </c>
      <c r="Q33" s="11" t="s">
        <v>259</v>
      </c>
      <c r="R33" s="11" t="s">
        <v>259</v>
      </c>
      <c r="S33" s="11" t="s">
        <v>259</v>
      </c>
      <c r="T33" s="11" t="s">
        <v>259</v>
      </c>
      <c r="U33" s="11" t="s">
        <v>259</v>
      </c>
      <c r="V33" s="11" t="s">
        <v>259</v>
      </c>
      <c r="W33" s="11" t="s">
        <v>259</v>
      </c>
      <c r="X33" s="11" t="s">
        <v>259</v>
      </c>
      <c r="Y33" s="11" t="s">
        <v>259</v>
      </c>
      <c r="Z33" s="29">
        <v>1864</v>
      </c>
    </row>
    <row r="34" spans="1:26" s="22" customFormat="1">
      <c r="B34" s="23"/>
      <c r="C34" s="23"/>
      <c r="D34" s="23"/>
      <c r="E34" s="23"/>
      <c r="F34" s="23"/>
      <c r="G34" s="24"/>
      <c r="H34" s="23"/>
      <c r="I34" s="23"/>
      <c r="J34" s="23"/>
      <c r="K34" s="23"/>
    </row>
    <row r="35" spans="1:26">
      <c r="A35" t="s">
        <v>198</v>
      </c>
      <c r="B35" s="11">
        <v>1107</v>
      </c>
      <c r="C35" s="11">
        <v>1107</v>
      </c>
      <c r="D35" s="11">
        <v>1107</v>
      </c>
      <c r="E35" s="11">
        <v>1107</v>
      </c>
      <c r="F35" s="11">
        <v>1107</v>
      </c>
      <c r="G35" s="11">
        <v>1107</v>
      </c>
      <c r="H35" s="11">
        <v>1107</v>
      </c>
      <c r="I35" s="11">
        <v>1107</v>
      </c>
      <c r="J35" s="11">
        <v>1107</v>
      </c>
      <c r="K35" s="11">
        <v>1107</v>
      </c>
      <c r="L35" s="11">
        <v>1107</v>
      </c>
      <c r="M35" s="11">
        <v>1107</v>
      </c>
      <c r="N35" s="11">
        <v>1107</v>
      </c>
      <c r="O35" s="11">
        <v>1107</v>
      </c>
      <c r="P35" s="11">
        <v>1107</v>
      </c>
      <c r="Q35" s="11">
        <v>1107</v>
      </c>
      <c r="R35" s="11">
        <v>1107</v>
      </c>
      <c r="S35" s="11">
        <v>1107</v>
      </c>
      <c r="T35" s="11">
        <v>1107</v>
      </c>
      <c r="U35" s="11">
        <v>1107</v>
      </c>
      <c r="V35" s="11">
        <v>1107</v>
      </c>
      <c r="W35" s="11">
        <v>1107</v>
      </c>
      <c r="X35" s="11">
        <v>1107</v>
      </c>
      <c r="Y35" s="11">
        <v>1107</v>
      </c>
      <c r="Z35" s="11">
        <v>1107</v>
      </c>
    </row>
    <row r="36" spans="1:26">
      <c r="A36" t="s">
        <v>197</v>
      </c>
      <c r="B36" s="11" t="s">
        <v>260</v>
      </c>
      <c r="C36" s="11" t="s">
        <v>260</v>
      </c>
      <c r="D36" s="11" t="s">
        <v>260</v>
      </c>
      <c r="E36" s="11" t="s">
        <v>260</v>
      </c>
      <c r="F36" s="11" t="s">
        <v>260</v>
      </c>
      <c r="G36" s="11" t="s">
        <v>260</v>
      </c>
      <c r="H36" s="11" t="s">
        <v>260</v>
      </c>
      <c r="I36" s="11" t="s">
        <v>260</v>
      </c>
      <c r="J36" s="11" t="s">
        <v>260</v>
      </c>
      <c r="K36" s="11" t="s">
        <v>260</v>
      </c>
      <c r="L36" s="11" t="s">
        <v>260</v>
      </c>
      <c r="M36" s="11" t="s">
        <v>260</v>
      </c>
      <c r="N36" s="11" t="s">
        <v>260</v>
      </c>
      <c r="O36" s="11" t="s">
        <v>260</v>
      </c>
      <c r="P36" s="11" t="s">
        <v>260</v>
      </c>
      <c r="Q36" s="11" t="s">
        <v>260</v>
      </c>
      <c r="R36" s="11" t="s">
        <v>260</v>
      </c>
      <c r="S36" s="11" t="s">
        <v>260</v>
      </c>
      <c r="T36" s="11" t="s">
        <v>260</v>
      </c>
      <c r="U36" s="11" t="s">
        <v>260</v>
      </c>
      <c r="V36" s="11" t="s">
        <v>260</v>
      </c>
      <c r="W36">
        <v>49820</v>
      </c>
      <c r="X36">
        <v>49820</v>
      </c>
      <c r="Y36">
        <v>49820</v>
      </c>
      <c r="Z36">
        <v>49820</v>
      </c>
    </row>
    <row r="37" spans="1:26">
      <c r="A37" t="s">
        <v>60</v>
      </c>
      <c r="B37" s="11" t="s">
        <v>292</v>
      </c>
      <c r="C37" s="11" t="s">
        <v>292</v>
      </c>
      <c r="D37" s="11" t="s">
        <v>292</v>
      </c>
      <c r="E37" s="11" t="s">
        <v>292</v>
      </c>
      <c r="F37" s="11" t="s">
        <v>292</v>
      </c>
      <c r="G37" s="11" t="s">
        <v>292</v>
      </c>
      <c r="H37" s="11" t="s">
        <v>292</v>
      </c>
      <c r="I37" s="11" t="s">
        <v>292</v>
      </c>
      <c r="J37" s="11" t="s">
        <v>292</v>
      </c>
      <c r="K37" s="11" t="s">
        <v>124</v>
      </c>
      <c r="L37" s="11" t="s">
        <v>124</v>
      </c>
      <c r="M37" s="11" t="s">
        <v>124</v>
      </c>
      <c r="N37" s="11" t="s">
        <v>124</v>
      </c>
      <c r="O37" s="11" t="s">
        <v>124</v>
      </c>
      <c r="P37" s="11" t="s">
        <v>124</v>
      </c>
      <c r="Q37" s="11" t="s">
        <v>124</v>
      </c>
      <c r="R37" s="11" t="s">
        <v>124</v>
      </c>
      <c r="S37" s="11" t="s">
        <v>124</v>
      </c>
      <c r="T37" s="11" t="s">
        <v>124</v>
      </c>
      <c r="U37" s="11" t="s">
        <v>124</v>
      </c>
      <c r="V37" s="11" t="s">
        <v>124</v>
      </c>
      <c r="W37" s="11" t="s">
        <v>124</v>
      </c>
      <c r="X37" s="11" t="s">
        <v>124</v>
      </c>
      <c r="Y37" s="11" t="s">
        <v>209</v>
      </c>
      <c r="Z37" s="11" t="s">
        <v>283</v>
      </c>
    </row>
    <row r="38" spans="1:26">
      <c r="A38" t="s">
        <v>118</v>
      </c>
      <c r="B38" s="11" t="s">
        <v>292</v>
      </c>
      <c r="C38" s="11" t="s">
        <v>292</v>
      </c>
      <c r="D38" s="11" t="s">
        <v>292</v>
      </c>
      <c r="E38" s="11" t="s">
        <v>292</v>
      </c>
      <c r="F38" s="11" t="s">
        <v>292</v>
      </c>
      <c r="G38" s="11" t="s">
        <v>292</v>
      </c>
      <c r="H38" s="11" t="s">
        <v>292</v>
      </c>
      <c r="I38" s="11" t="s">
        <v>292</v>
      </c>
      <c r="J38" s="11" t="s">
        <v>292</v>
      </c>
      <c r="K38" s="11" t="s">
        <v>47</v>
      </c>
      <c r="L38" s="11" t="s">
        <v>47</v>
      </c>
      <c r="M38" s="11" t="s">
        <v>47</v>
      </c>
      <c r="N38" s="11" t="s">
        <v>47</v>
      </c>
      <c r="O38" s="11" t="s">
        <v>47</v>
      </c>
      <c r="P38" s="11" t="s">
        <v>47</v>
      </c>
      <c r="Q38" s="11" t="s">
        <v>47</v>
      </c>
      <c r="R38" s="11" t="s">
        <v>47</v>
      </c>
      <c r="S38" s="11" t="s">
        <v>47</v>
      </c>
      <c r="T38" s="11" t="s">
        <v>47</v>
      </c>
      <c r="U38" s="11" t="s">
        <v>47</v>
      </c>
      <c r="V38" s="11" t="s">
        <v>47</v>
      </c>
      <c r="W38" s="11" t="s">
        <v>47</v>
      </c>
      <c r="X38" s="11" t="s">
        <v>47</v>
      </c>
      <c r="Y38" s="11" t="s">
        <v>47</v>
      </c>
      <c r="Z38" s="11" t="s">
        <v>285</v>
      </c>
    </row>
    <row r="39" spans="1:26">
      <c r="A39" t="s">
        <v>90</v>
      </c>
      <c r="B39" s="11" t="s">
        <v>292</v>
      </c>
      <c r="C39" s="11" t="s">
        <v>292</v>
      </c>
      <c r="D39" s="11" t="s">
        <v>292</v>
      </c>
      <c r="E39" s="11" t="s">
        <v>292</v>
      </c>
      <c r="F39" s="11" t="s">
        <v>292</v>
      </c>
      <c r="G39" s="11" t="s">
        <v>292</v>
      </c>
      <c r="H39" s="11" t="s">
        <v>292</v>
      </c>
      <c r="I39" s="11" t="s">
        <v>292</v>
      </c>
      <c r="J39" s="11" t="s">
        <v>292</v>
      </c>
      <c r="K39" s="11" t="s">
        <v>48</v>
      </c>
      <c r="L39" s="11" t="s">
        <v>48</v>
      </c>
      <c r="M39" s="11" t="s">
        <v>48</v>
      </c>
      <c r="N39" s="11" t="s">
        <v>48</v>
      </c>
      <c r="O39" s="11" t="s">
        <v>48</v>
      </c>
      <c r="P39" s="11" t="s">
        <v>48</v>
      </c>
      <c r="Q39" s="11" t="s">
        <v>48</v>
      </c>
      <c r="R39" s="11" t="s">
        <v>48</v>
      </c>
      <c r="S39" s="11" t="s">
        <v>48</v>
      </c>
      <c r="T39" s="11" t="s">
        <v>48</v>
      </c>
      <c r="U39" s="11" t="s">
        <v>48</v>
      </c>
      <c r="V39" s="11" t="s">
        <v>48</v>
      </c>
      <c r="W39" s="11" t="s">
        <v>48</v>
      </c>
      <c r="X39" s="11" t="s">
        <v>48</v>
      </c>
      <c r="Y39" s="11" t="s">
        <v>48</v>
      </c>
      <c r="Z39" s="11" t="s">
        <v>284</v>
      </c>
    </row>
    <row r="40" spans="1:26">
      <c r="A40" t="s">
        <v>255</v>
      </c>
      <c r="B40" s="11" t="s">
        <v>292</v>
      </c>
      <c r="C40" s="11" t="s">
        <v>292</v>
      </c>
      <c r="D40" s="11" t="s">
        <v>292</v>
      </c>
      <c r="E40" s="11" t="s">
        <v>292</v>
      </c>
      <c r="F40" s="11" t="s">
        <v>292</v>
      </c>
      <c r="G40" s="11" t="s">
        <v>292</v>
      </c>
      <c r="H40" s="11" t="s">
        <v>292</v>
      </c>
      <c r="I40" s="11" t="s">
        <v>292</v>
      </c>
      <c r="J40" s="11" t="s">
        <v>292</v>
      </c>
      <c r="K40" s="3" t="s">
        <v>68</v>
      </c>
      <c r="L40" s="3" t="s">
        <v>256</v>
      </c>
      <c r="M40" s="3" t="s">
        <v>256</v>
      </c>
      <c r="N40" s="3" t="s">
        <v>256</v>
      </c>
      <c r="O40" s="3" t="s">
        <v>256</v>
      </c>
      <c r="P40" s="3" t="s">
        <v>256</v>
      </c>
      <c r="Q40" s="3" t="s">
        <v>256</v>
      </c>
      <c r="R40" s="3" t="s">
        <v>256</v>
      </c>
      <c r="S40" s="3" t="s">
        <v>256</v>
      </c>
      <c r="T40" s="3" t="s">
        <v>256</v>
      </c>
      <c r="U40" s="3" t="s">
        <v>256</v>
      </c>
      <c r="V40" s="3" t="s">
        <v>256</v>
      </c>
      <c r="W40" s="3" t="s">
        <v>256</v>
      </c>
      <c r="X40" s="3" t="s">
        <v>256</v>
      </c>
      <c r="Y40" s="3" t="s">
        <v>256</v>
      </c>
      <c r="Z40" s="3" t="s">
        <v>256</v>
      </c>
    </row>
    <row r="42" spans="1:26">
      <c r="A42" t="s">
        <v>138</v>
      </c>
      <c r="B42" s="11" t="s">
        <v>260</v>
      </c>
      <c r="C42" s="11" t="s">
        <v>260</v>
      </c>
      <c r="D42" s="11" t="s">
        <v>260</v>
      </c>
      <c r="E42" s="11" t="s">
        <v>260</v>
      </c>
      <c r="F42" s="11" t="s">
        <v>260</v>
      </c>
      <c r="G42" s="11" t="s">
        <v>260</v>
      </c>
      <c r="H42" s="11" t="s">
        <v>260</v>
      </c>
      <c r="I42" s="11" t="s">
        <v>260</v>
      </c>
      <c r="J42" s="11" t="s">
        <v>260</v>
      </c>
      <c r="K42" s="11" t="s">
        <v>260</v>
      </c>
      <c r="L42" s="11" t="s">
        <v>260</v>
      </c>
      <c r="M42" s="11" t="s">
        <v>260</v>
      </c>
      <c r="N42" s="11" t="s">
        <v>260</v>
      </c>
      <c r="O42" s="11" t="s">
        <v>260</v>
      </c>
      <c r="P42" s="11" t="s">
        <v>260</v>
      </c>
      <c r="Q42" s="11" t="s">
        <v>260</v>
      </c>
      <c r="R42" s="11" t="s">
        <v>260</v>
      </c>
      <c r="S42" s="11" t="s">
        <v>260</v>
      </c>
      <c r="T42" t="s">
        <v>245</v>
      </c>
      <c r="U42" t="s">
        <v>245</v>
      </c>
      <c r="V42" s="11" t="s">
        <v>260</v>
      </c>
      <c r="W42" s="11" t="s">
        <v>260</v>
      </c>
      <c r="X42" s="11" t="s">
        <v>260</v>
      </c>
      <c r="Y42" s="11" t="s">
        <v>260</v>
      </c>
      <c r="Z42" s="11" t="s">
        <v>260</v>
      </c>
    </row>
    <row r="43" spans="1:26">
      <c r="A43" t="s">
        <v>139</v>
      </c>
      <c r="B43" s="11" t="s">
        <v>260</v>
      </c>
      <c r="C43" s="11" t="s">
        <v>260</v>
      </c>
      <c r="D43" s="11" t="s">
        <v>260</v>
      </c>
      <c r="E43" s="11" t="s">
        <v>260</v>
      </c>
      <c r="F43" s="11" t="s">
        <v>260</v>
      </c>
      <c r="G43" s="11" t="s">
        <v>260</v>
      </c>
      <c r="H43" s="11" t="s">
        <v>260</v>
      </c>
      <c r="I43" s="11" t="s">
        <v>260</v>
      </c>
      <c r="J43" s="11" t="s">
        <v>260</v>
      </c>
      <c r="K43" s="11" t="s">
        <v>260</v>
      </c>
      <c r="L43" s="11" t="s">
        <v>260</v>
      </c>
      <c r="M43" s="11" t="s">
        <v>260</v>
      </c>
      <c r="N43" s="11" t="s">
        <v>260</v>
      </c>
      <c r="O43" s="11" t="s">
        <v>260</v>
      </c>
      <c r="P43" s="11" t="s">
        <v>260</v>
      </c>
      <c r="Q43" s="11" t="s">
        <v>260</v>
      </c>
      <c r="R43" s="11" t="s">
        <v>260</v>
      </c>
      <c r="S43" s="11" t="s">
        <v>260</v>
      </c>
      <c r="T43" t="s">
        <v>270</v>
      </c>
      <c r="U43" t="s">
        <v>270</v>
      </c>
      <c r="V43" s="11" t="s">
        <v>260</v>
      </c>
      <c r="W43" s="11" t="s">
        <v>260</v>
      </c>
      <c r="X43" s="11" t="s">
        <v>260</v>
      </c>
      <c r="Y43" s="11" t="s">
        <v>260</v>
      </c>
      <c r="Z43" s="11" t="s">
        <v>260</v>
      </c>
    </row>
  </sheetData>
  <phoneticPr fontId="1" type="noConversion"/>
  <conditionalFormatting sqref="A1:A40 B1:S11 A42:S43 G12:S13 G14:U19 B12:F19 T1:U13 Q20:U26 B20:P40 V42:Z43 Z1:IV40 V1:Y26 Q27:Y40">
    <cfRule type="expression" dxfId="0" priority="1" stopIfTrue="1">
      <formula>MOD(ROW(),2)=0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4"/>
  <sheetViews>
    <sheetView workbookViewId="0">
      <selection activeCell="C9" sqref="C9"/>
    </sheetView>
  </sheetViews>
  <sheetFormatPr baseColWidth="10" defaultColWidth="11" defaultRowHeight="13"/>
  <cols>
    <col min="1" max="1" width="16.42578125" bestFit="1" customWidth="1"/>
    <col min="2" max="2" width="18.140625" bestFit="1" customWidth="1"/>
    <col min="3" max="3" width="13.5703125" style="13" bestFit="1" customWidth="1"/>
    <col min="4" max="4" width="33.85546875" customWidth="1"/>
  </cols>
  <sheetData>
    <row r="1" spans="1:4">
      <c r="A1" s="1" t="s">
        <v>30</v>
      </c>
      <c r="B1" s="1" t="s">
        <v>31</v>
      </c>
      <c r="C1" s="12" t="s">
        <v>32</v>
      </c>
      <c r="D1" s="1" t="s">
        <v>178</v>
      </c>
    </row>
    <row r="2" spans="1:4">
      <c r="A2" t="s">
        <v>82</v>
      </c>
      <c r="B2" t="s">
        <v>83</v>
      </c>
      <c r="C2" s="13">
        <v>3830</v>
      </c>
    </row>
    <row r="3" spans="1:4">
      <c r="A3" t="s">
        <v>84</v>
      </c>
      <c r="B3" t="s">
        <v>86</v>
      </c>
      <c r="C3" s="13" t="s">
        <v>85</v>
      </c>
    </row>
    <row r="4" spans="1:4">
      <c r="A4" t="s">
        <v>257</v>
      </c>
      <c r="B4" t="s">
        <v>87</v>
      </c>
      <c r="C4" s="13" t="s">
        <v>88</v>
      </c>
    </row>
    <row r="5" spans="1:4">
      <c r="A5" t="s">
        <v>116</v>
      </c>
      <c r="B5" t="s">
        <v>92</v>
      </c>
      <c r="C5" s="13" t="s">
        <v>91</v>
      </c>
    </row>
    <row r="6" spans="1:4">
      <c r="A6" t="s">
        <v>117</v>
      </c>
      <c r="B6" t="s">
        <v>93</v>
      </c>
      <c r="C6" s="13" t="s">
        <v>94</v>
      </c>
      <c r="D6" t="s">
        <v>275</v>
      </c>
    </row>
    <row r="7" spans="1:4">
      <c r="A7" t="s">
        <v>61</v>
      </c>
      <c r="B7" t="s">
        <v>62</v>
      </c>
      <c r="C7" s="13" t="s">
        <v>208</v>
      </c>
    </row>
    <row r="8" spans="1:4">
      <c r="A8" t="s">
        <v>118</v>
      </c>
      <c r="B8" t="s">
        <v>93</v>
      </c>
      <c r="C8" s="13" t="s">
        <v>206</v>
      </c>
      <c r="D8" t="s">
        <v>63</v>
      </c>
    </row>
    <row r="9" spans="1:4">
      <c r="A9" t="s">
        <v>119</v>
      </c>
      <c r="B9" t="s">
        <v>93</v>
      </c>
      <c r="C9" s="13" t="s">
        <v>207</v>
      </c>
      <c r="D9" t="s">
        <v>64</v>
      </c>
    </row>
    <row r="10" spans="1:4">
      <c r="A10" t="s">
        <v>65</v>
      </c>
      <c r="B10" t="s">
        <v>93</v>
      </c>
      <c r="C10" s="13" t="s">
        <v>289</v>
      </c>
      <c r="D10" t="s">
        <v>67</v>
      </c>
    </row>
    <row r="11" spans="1:4">
      <c r="A11" t="s">
        <v>66</v>
      </c>
      <c r="B11" t="s">
        <v>93</v>
      </c>
      <c r="C11" s="13" t="s">
        <v>290</v>
      </c>
      <c r="D11" t="s">
        <v>67</v>
      </c>
    </row>
    <row r="12" spans="1:4">
      <c r="A12" t="s">
        <v>78</v>
      </c>
      <c r="B12" t="s">
        <v>95</v>
      </c>
      <c r="C12" s="13" t="s">
        <v>96</v>
      </c>
    </row>
    <row r="13" spans="1:4">
      <c r="A13" t="s">
        <v>81</v>
      </c>
      <c r="B13" t="s">
        <v>79</v>
      </c>
      <c r="C13" s="13" t="s">
        <v>80</v>
      </c>
    </row>
    <row r="14" spans="1:4">
      <c r="A14" t="s">
        <v>89</v>
      </c>
      <c r="B14" t="s">
        <v>276</v>
      </c>
      <c r="C14" s="13" t="s">
        <v>277</v>
      </c>
    </row>
    <row r="15" spans="1:4">
      <c r="A15" t="s">
        <v>286</v>
      </c>
      <c r="B15" t="s">
        <v>287</v>
      </c>
      <c r="C15" s="13" t="s">
        <v>288</v>
      </c>
    </row>
    <row r="16" spans="1:4">
      <c r="A16" t="s">
        <v>230</v>
      </c>
      <c r="B16" t="s">
        <v>232</v>
      </c>
      <c r="C16" s="13" t="s">
        <v>231</v>
      </c>
    </row>
    <row r="17" spans="1:4">
      <c r="A17" t="s">
        <v>97</v>
      </c>
      <c r="B17" t="s">
        <v>98</v>
      </c>
      <c r="C17" s="13" t="s">
        <v>99</v>
      </c>
    </row>
    <row r="18" spans="1:4">
      <c r="A18" t="s">
        <v>228</v>
      </c>
      <c r="B18" t="s">
        <v>229</v>
      </c>
      <c r="C18" s="13" t="s">
        <v>227</v>
      </c>
    </row>
    <row r="19" spans="1:4">
      <c r="A19" t="s">
        <v>199</v>
      </c>
      <c r="B19" t="s">
        <v>221</v>
      </c>
      <c r="C19" s="13" t="s">
        <v>222</v>
      </c>
    </row>
    <row r="20" spans="1:4">
      <c r="A20" t="s">
        <v>192</v>
      </c>
      <c r="B20" t="s">
        <v>221</v>
      </c>
      <c r="C20" s="13" t="s">
        <v>223</v>
      </c>
    </row>
    <row r="21" spans="1:4">
      <c r="A21" t="s">
        <v>246</v>
      </c>
      <c r="B21" t="s">
        <v>221</v>
      </c>
      <c r="C21" s="13" t="s">
        <v>247</v>
      </c>
      <c r="D21" t="s">
        <v>134</v>
      </c>
    </row>
    <row r="22" spans="1:4">
      <c r="A22" t="s">
        <v>131</v>
      </c>
      <c r="B22" t="s">
        <v>132</v>
      </c>
      <c r="C22" s="13" t="s">
        <v>133</v>
      </c>
      <c r="D22" t="s">
        <v>135</v>
      </c>
    </row>
    <row r="23" spans="1:4">
      <c r="A23" t="s">
        <v>224</v>
      </c>
      <c r="B23" t="s">
        <v>226</v>
      </c>
      <c r="C23" s="13" t="s">
        <v>225</v>
      </c>
    </row>
    <row r="24" spans="1:4">
      <c r="A24" t="s">
        <v>179</v>
      </c>
      <c r="B24" t="s">
        <v>180</v>
      </c>
      <c r="C24" s="13" t="s">
        <v>181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6"/>
  <sheetViews>
    <sheetView workbookViewId="0">
      <selection activeCell="B11" sqref="B11"/>
    </sheetView>
  </sheetViews>
  <sheetFormatPr baseColWidth="10" defaultColWidth="11" defaultRowHeight="13"/>
  <cols>
    <col min="1" max="1" width="12" customWidth="1"/>
    <col min="3" max="3" width="18.7109375" customWidth="1"/>
  </cols>
  <sheetData>
    <row r="1" spans="1:3">
      <c r="A1" t="s">
        <v>15</v>
      </c>
    </row>
    <row r="3" spans="1:3">
      <c r="A3" t="s">
        <v>29</v>
      </c>
    </row>
    <row r="4" spans="1:3">
      <c r="A4">
        <v>500</v>
      </c>
      <c r="B4" t="s">
        <v>166</v>
      </c>
      <c r="C4" t="s">
        <v>17</v>
      </c>
    </row>
    <row r="5" spans="1:3">
      <c r="A5" s="26">
        <f>A4*(1/32.768)*(1/4)*(1/308)*(1/1)*1.466</f>
        <v>1.8156968153916396E-2</v>
      </c>
      <c r="B5" t="s">
        <v>16</v>
      </c>
      <c r="C5" t="s">
        <v>18</v>
      </c>
    </row>
    <row r="6" spans="1:3">
      <c r="A6" s="25">
        <f>1/A5</f>
        <v>55.075274215552525</v>
      </c>
      <c r="B6" t="s">
        <v>163</v>
      </c>
      <c r="C6" t="s">
        <v>18</v>
      </c>
    </row>
    <row r="7" spans="1:3">
      <c r="A7" s="25"/>
    </row>
    <row r="9" spans="1:3">
      <c r="A9" s="1" t="s">
        <v>151</v>
      </c>
      <c r="B9" s="1" t="s">
        <v>152</v>
      </c>
      <c r="C9" s="1" t="s">
        <v>153</v>
      </c>
    </row>
    <row r="10" spans="1:3">
      <c r="A10" t="s">
        <v>73</v>
      </c>
      <c r="B10" t="s">
        <v>74</v>
      </c>
      <c r="C10" t="s">
        <v>157</v>
      </c>
    </row>
    <row r="11" spans="1:3">
      <c r="A11" t="s">
        <v>75</v>
      </c>
      <c r="B11" s="21" t="s">
        <v>156</v>
      </c>
      <c r="C11" t="s">
        <v>158</v>
      </c>
    </row>
    <row r="12" spans="1:3">
      <c r="A12" t="s">
        <v>76</v>
      </c>
      <c r="B12" s="21" t="s">
        <v>155</v>
      </c>
      <c r="C12" t="s">
        <v>159</v>
      </c>
    </row>
    <row r="13" spans="1:3">
      <c r="A13" t="s">
        <v>154</v>
      </c>
      <c r="B13" s="21" t="s">
        <v>77</v>
      </c>
      <c r="C13" t="s">
        <v>160</v>
      </c>
    </row>
    <row r="14" spans="1:3">
      <c r="A14" t="s">
        <v>162</v>
      </c>
      <c r="B14" s="27">
        <f>3.14159*18.375/39.37</f>
        <v>1.4662615252730504</v>
      </c>
      <c r="C14" t="s">
        <v>161</v>
      </c>
    </row>
    <row r="16" spans="1:3">
      <c r="A16" t="s">
        <v>165</v>
      </c>
      <c r="B16" s="28">
        <f>4*308/B14</f>
        <v>840.23209963896056</v>
      </c>
      <c r="C16" t="s">
        <v>164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Deployments</vt:lpstr>
      <vt:lpstr>Sernos</vt:lpstr>
      <vt:lpstr>Model Nos</vt:lpstr>
      <vt:lpstr>Calcs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2011-03-08T21:18:46Z</cp:lastPrinted>
  <dcterms:created xsi:type="dcterms:W3CDTF">2006-08-09T16:27:56Z</dcterms:created>
  <dcterms:modified xsi:type="dcterms:W3CDTF">2011-12-01T22:24:39Z</dcterms:modified>
</cp:coreProperties>
</file>