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900622.PelagicBenthic\CameraTripod\Energy\"/>
    </mc:Choice>
  </mc:AlternateContent>
  <xr:revisionPtr revIDLastSave="0" documentId="13_ncr:1_{146DEE04-2F02-42E4-B3CC-BEA9215C63AD}" xr6:coauthVersionLast="47" xr6:coauthVersionMax="47" xr10:uidLastSave="{00000000-0000-0000-0000-000000000000}"/>
  <bookViews>
    <workbookView xWindow="-23148" yWindow="5508" windowWidth="23256" windowHeight="13896" xr2:uid="{075C427D-D2B2-447C-B327-743B2E7BDB1D}"/>
  </bookViews>
  <sheets>
    <sheet name="BigBattery" sheetId="2" r:id="rId1"/>
    <sheet name="LittleBatte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" i="2" l="1"/>
  <c r="B24" i="1"/>
  <c r="B30" i="2"/>
  <c r="B31" i="2" s="1"/>
  <c r="B32" i="2" s="1"/>
  <c r="B19" i="2"/>
  <c r="B25" i="2"/>
  <c r="B13" i="2"/>
  <c r="B14" i="2" s="1"/>
  <c r="B22" i="1"/>
  <c r="B19" i="1"/>
  <c r="B14" i="1"/>
  <c r="B13" i="1"/>
  <c r="B37" i="2" l="1"/>
  <c r="B34" i="2"/>
  <c r="B36" i="2" s="1"/>
  <c r="B38" i="2" s="1"/>
</calcChain>
</file>

<file path=xl/sharedStrings.xml><?xml version="1.0" encoding="utf-8"?>
<sst xmlns="http://schemas.openxmlformats.org/spreadsheetml/2006/main" count="97" uniqueCount="56">
  <si>
    <t>Nearfield Cam</t>
  </si>
  <si>
    <t>Parallel</t>
  </si>
  <si>
    <t>Each D-Cell</t>
  </si>
  <si>
    <t>Ahr</t>
  </si>
  <si>
    <t>Vnom</t>
  </si>
  <si>
    <t>Voc</t>
  </si>
  <si>
    <t>Derate by cold</t>
  </si>
  <si>
    <t>Derate for age</t>
  </si>
  <si>
    <t>Calc'd capacity</t>
  </si>
  <si>
    <t>Supply - Battery pack</t>
  </si>
  <si>
    <t>Consumption</t>
  </si>
  <si>
    <t>Canon Eos 5D</t>
  </si>
  <si>
    <t>Whr per image</t>
  </si>
  <si>
    <t>Whr</t>
  </si>
  <si>
    <t>min</t>
  </si>
  <si>
    <t>per day</t>
  </si>
  <si>
    <t xml:space="preserve">   …equals</t>
  </si>
  <si>
    <t>days</t>
  </si>
  <si>
    <t>Calc'd consumption</t>
  </si>
  <si>
    <t>Series</t>
  </si>
  <si>
    <t>full pack, derated</t>
  </si>
  <si>
    <t>Over full deployment</t>
  </si>
  <si>
    <t>Deployment duration</t>
  </si>
  <si>
    <t>Nearfield cam batt pack is 3S1P</t>
  </si>
  <si>
    <t>From SnappyEnergybudget</t>
  </si>
  <si>
    <t>from Tripod_Upgrade_Budget.xls</t>
  </si>
  <si>
    <t>Values are from SnappyEnergybudget.doc</t>
  </si>
  <si>
    <t>New deployment parameters</t>
  </si>
  <si>
    <t>full pack, using Vnom and derated Ahr</t>
  </si>
  <si>
    <t>Strobes (2)</t>
  </si>
  <si>
    <t>Estimated by Alana</t>
  </si>
  <si>
    <t xml:space="preserve">   Sum</t>
  </si>
  <si>
    <t>Controller</t>
  </si>
  <si>
    <t xml:space="preserve">   Awake consumption</t>
  </si>
  <si>
    <t>mA</t>
  </si>
  <si>
    <t xml:space="preserve">   Sleep consumption</t>
  </si>
  <si>
    <t>uA</t>
  </si>
  <si>
    <t>Cam + strobe total consump</t>
  </si>
  <si>
    <t>Sampling interval</t>
  </si>
  <si>
    <t xml:space="preserve">   Time awake per sample</t>
  </si>
  <si>
    <t>SnappyEnergybudget</t>
  </si>
  <si>
    <t>Controller weighted consumption</t>
  </si>
  <si>
    <t>Controller total consumption</t>
  </si>
  <si>
    <t>Sleep and wake currents weighted by time awake/asleep</t>
  </si>
  <si>
    <t>Using battery pack Vnom</t>
  </si>
  <si>
    <t>Cam, strobe, controller total consumption</t>
  </si>
  <si>
    <t>Whr / day</t>
  </si>
  <si>
    <t>Excess power</t>
  </si>
  <si>
    <t>Excess days w/o strobe</t>
  </si>
  <si>
    <t>8S6P from SnappyEnergybudget.doc</t>
  </si>
  <si>
    <t>Over full deployment.  Includes mA * hr = mAhr conversion</t>
  </si>
  <si>
    <t>Over deployment</t>
  </si>
  <si>
    <t>Scenario for disconnected strobe, sitting on deck awaiting deployment</t>
  </si>
  <si>
    <t>Big battery, farfield cam, strobe, and controller</t>
  </si>
  <si>
    <t>Cam + controller daily consumption</t>
  </si>
  <si>
    <t>still relevant?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</si>
</sst>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9" fontId="0" fillId="0" borderId="2" xfId="0" applyNumberFormat="1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2" borderId="2" xfId="0" applyFill="1" applyBorder="1"/>
    <xf numFmtId="0" fontId="0" fillId="2" borderId="3" xfId="0" applyFill="1" applyBorder="1"/>
    <xf numFmtId="2" fontId="0" fillId="2" borderId="2" xfId="0" applyNumberFormat="1" applyFill="1" applyBorder="1"/>
    <xf numFmtId="164" fontId="0" fillId="0" borderId="2" xfId="0" applyNumberFormat="1" applyBorder="1"/>
    <xf numFmtId="1" fontId="0" fillId="2" borderId="2" xfId="0" applyNumberFormat="1" applyFill="1" applyBorder="1"/>
    <xf numFmtId="2" fontId="0" fillId="0" borderId="2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416E-77CE-4452-80F2-3649EA65F797}">
  <dimension ref="A1:D38"/>
  <sheetViews>
    <sheetView tabSelected="1" topLeftCell="A4" workbookViewId="0">
      <selection activeCell="K10" sqref="K10"/>
    </sheetView>
  </sheetViews>
  <sheetFormatPr defaultRowHeight="14.6" x14ac:dyDescent="0.4"/>
  <cols>
    <col min="1" max="1" width="27" customWidth="1"/>
    <col min="3" max="3" width="14.15234375" customWidth="1"/>
  </cols>
  <sheetData>
    <row r="1" spans="1:4" x14ac:dyDescent="0.4">
      <c r="A1" t="s">
        <v>53</v>
      </c>
    </row>
    <row r="3" spans="1:4" x14ac:dyDescent="0.4">
      <c r="A3" s="15" t="s">
        <v>9</v>
      </c>
      <c r="B3" s="15"/>
      <c r="C3" s="15"/>
    </row>
    <row r="4" spans="1:4" x14ac:dyDescent="0.4">
      <c r="A4" s="1" t="s">
        <v>19</v>
      </c>
      <c r="B4" s="3">
        <v>8</v>
      </c>
      <c r="C4" s="2"/>
      <c r="D4" t="s">
        <v>49</v>
      </c>
    </row>
    <row r="5" spans="1:4" x14ac:dyDescent="0.4">
      <c r="A5" s="1" t="s">
        <v>1</v>
      </c>
      <c r="B5" s="3">
        <v>6</v>
      </c>
      <c r="C5" s="2"/>
    </row>
    <row r="6" spans="1:4" x14ac:dyDescent="0.4">
      <c r="A6" s="6" t="s">
        <v>2</v>
      </c>
      <c r="B6" s="3">
        <v>30</v>
      </c>
      <c r="C6" s="2" t="s">
        <v>3</v>
      </c>
      <c r="D6" t="s">
        <v>26</v>
      </c>
    </row>
    <row r="7" spans="1:4" x14ac:dyDescent="0.4">
      <c r="A7" s="8"/>
      <c r="B7" s="3">
        <v>3.5</v>
      </c>
      <c r="C7" s="2" t="s">
        <v>4</v>
      </c>
    </row>
    <row r="8" spans="1:4" x14ac:dyDescent="0.4">
      <c r="A8" s="7"/>
      <c r="B8" s="3">
        <v>3.9</v>
      </c>
      <c r="C8" s="2" t="s">
        <v>5</v>
      </c>
    </row>
    <row r="9" spans="1:4" x14ac:dyDescent="0.4">
      <c r="A9" s="3"/>
      <c r="B9" s="5"/>
      <c r="C9" s="2"/>
    </row>
    <row r="10" spans="1:4" x14ac:dyDescent="0.4">
      <c r="A10" s="1" t="s">
        <v>6</v>
      </c>
      <c r="B10" s="4">
        <v>0.16</v>
      </c>
      <c r="C10" s="2"/>
      <c r="D10" t="s">
        <v>24</v>
      </c>
    </row>
    <row r="11" spans="1:4" x14ac:dyDescent="0.4">
      <c r="A11" s="1" t="s">
        <v>7</v>
      </c>
      <c r="B11" s="4">
        <v>0.1</v>
      </c>
      <c r="C11" s="2"/>
      <c r="D11" t="s">
        <v>55</v>
      </c>
    </row>
    <row r="12" spans="1:4" x14ac:dyDescent="0.4">
      <c r="A12" s="3"/>
      <c r="B12" s="5"/>
      <c r="C12" s="2"/>
    </row>
    <row r="13" spans="1:4" x14ac:dyDescent="0.4">
      <c r="A13" s="6" t="s">
        <v>8</v>
      </c>
      <c r="B13" s="3">
        <f>B6*B5*(1-B10)*(1-B11)</f>
        <v>136.07999999999998</v>
      </c>
      <c r="C13" s="2" t="s">
        <v>3</v>
      </c>
      <c r="D13" t="s">
        <v>20</v>
      </c>
    </row>
    <row r="14" spans="1:4" x14ac:dyDescent="0.4">
      <c r="A14" s="7"/>
      <c r="B14" s="9">
        <f>B13*B7*B4</f>
        <v>3810.24</v>
      </c>
      <c r="C14" s="10" t="s">
        <v>13</v>
      </c>
      <c r="D14" t="s">
        <v>28</v>
      </c>
    </row>
    <row r="16" spans="1:4" x14ac:dyDescent="0.4">
      <c r="A16" s="15" t="s">
        <v>10</v>
      </c>
      <c r="B16" s="15"/>
      <c r="C16" s="15"/>
    </row>
    <row r="17" spans="1:4" x14ac:dyDescent="0.4">
      <c r="A17" s="1" t="s">
        <v>11</v>
      </c>
      <c r="B17" s="3">
        <v>0.02</v>
      </c>
      <c r="C17" s="2" t="s">
        <v>12</v>
      </c>
      <c r="D17" t="s">
        <v>25</v>
      </c>
    </row>
    <row r="18" spans="1:4" x14ac:dyDescent="0.4">
      <c r="A18" s="1" t="s">
        <v>29</v>
      </c>
      <c r="B18" s="3">
        <v>0.44600000000000001</v>
      </c>
      <c r="C18" s="2"/>
    </row>
    <row r="19" spans="1:4" x14ac:dyDescent="0.4">
      <c r="A19" s="1" t="s">
        <v>31</v>
      </c>
      <c r="B19" s="3">
        <f>B18+B17</f>
        <v>0.46600000000000003</v>
      </c>
      <c r="C19" s="2" t="s">
        <v>12</v>
      </c>
    </row>
    <row r="20" spans="1:4" x14ac:dyDescent="0.4">
      <c r="A20" s="1" t="s">
        <v>32</v>
      </c>
      <c r="B20" s="3"/>
      <c r="C20" s="2"/>
    </row>
    <row r="21" spans="1:4" x14ac:dyDescent="0.4">
      <c r="A21" s="1" t="s">
        <v>33</v>
      </c>
      <c r="B21" s="3">
        <v>2</v>
      </c>
      <c r="C21" s="2" t="s">
        <v>34</v>
      </c>
      <c r="D21" t="s">
        <v>40</v>
      </c>
    </row>
    <row r="22" spans="1:4" x14ac:dyDescent="0.4">
      <c r="A22" s="1" t="s">
        <v>35</v>
      </c>
      <c r="B22" s="3">
        <v>30</v>
      </c>
      <c r="C22" s="2" t="s">
        <v>36</v>
      </c>
    </row>
    <row r="23" spans="1:4" x14ac:dyDescent="0.4">
      <c r="A23" s="1" t="s">
        <v>39</v>
      </c>
      <c r="B23" s="3">
        <v>2</v>
      </c>
      <c r="C23" s="2" t="s">
        <v>14</v>
      </c>
    </row>
    <row r="24" spans="1:4" x14ac:dyDescent="0.4">
      <c r="A24" s="1" t="s">
        <v>38</v>
      </c>
      <c r="B24" s="3">
        <v>5</v>
      </c>
      <c r="C24" s="2" t="s">
        <v>14</v>
      </c>
      <c r="D24" t="s">
        <v>27</v>
      </c>
    </row>
    <row r="25" spans="1:4" x14ac:dyDescent="0.4">
      <c r="A25" s="1" t="s">
        <v>16</v>
      </c>
      <c r="B25" s="3">
        <f>60/B24*24</f>
        <v>288</v>
      </c>
      <c r="C25" s="2" t="s">
        <v>15</v>
      </c>
    </row>
    <row r="26" spans="1:4" x14ac:dyDescent="0.4">
      <c r="A26" s="1" t="s">
        <v>22</v>
      </c>
      <c r="B26" s="3">
        <v>7</v>
      </c>
      <c r="C26" s="2" t="s">
        <v>17</v>
      </c>
    </row>
    <row r="27" spans="1:4" x14ac:dyDescent="0.4">
      <c r="A27" s="3"/>
      <c r="B27" s="5"/>
      <c r="C27" s="2"/>
    </row>
    <row r="28" spans="1:4" x14ac:dyDescent="0.4">
      <c r="A28" s="1" t="s">
        <v>37</v>
      </c>
      <c r="B28" s="14">
        <f>B19*B25*B26</f>
        <v>939.45600000000002</v>
      </c>
      <c r="C28" s="2" t="s">
        <v>13</v>
      </c>
      <c r="D28" t="s">
        <v>21</v>
      </c>
    </row>
    <row r="29" spans="1:4" x14ac:dyDescent="0.4">
      <c r="A29" s="3"/>
      <c r="B29" s="5"/>
      <c r="C29" s="2"/>
    </row>
    <row r="30" spans="1:4" x14ac:dyDescent="0.4">
      <c r="A30" s="1" t="s">
        <v>41</v>
      </c>
      <c r="B30" s="3">
        <f>B21*B23/B24+B22/1000*(B24-B23)/B24</f>
        <v>0.81800000000000006</v>
      </c>
      <c r="C30" s="2" t="s">
        <v>34</v>
      </c>
      <c r="D30" t="s">
        <v>43</v>
      </c>
    </row>
    <row r="31" spans="1:4" x14ac:dyDescent="0.4">
      <c r="A31" s="6" t="s">
        <v>42</v>
      </c>
      <c r="B31" s="12">
        <f>B30*24*B26/1000</f>
        <v>0.13742400000000002</v>
      </c>
      <c r="C31" s="2" t="s">
        <v>3</v>
      </c>
      <c r="D31" t="s">
        <v>50</v>
      </c>
    </row>
    <row r="32" spans="1:4" x14ac:dyDescent="0.4">
      <c r="A32" s="7"/>
      <c r="B32" s="12">
        <f>B31*B7*B4</f>
        <v>3.8478720000000006</v>
      </c>
      <c r="C32" s="2" t="s">
        <v>13</v>
      </c>
      <c r="D32" t="s">
        <v>44</v>
      </c>
    </row>
    <row r="33" spans="1:4" x14ac:dyDescent="0.4">
      <c r="A33" s="3"/>
      <c r="B33" s="5"/>
      <c r="C33" s="2"/>
    </row>
    <row r="34" spans="1:4" x14ac:dyDescent="0.4">
      <c r="A34" s="1" t="s">
        <v>45</v>
      </c>
      <c r="B34" s="11">
        <f>B32+B28</f>
        <v>943.30387200000007</v>
      </c>
      <c r="C34" s="10" t="s">
        <v>13</v>
      </c>
      <c r="D34" t="s">
        <v>51</v>
      </c>
    </row>
    <row r="36" spans="1:4" x14ac:dyDescent="0.4">
      <c r="A36" s="1" t="s">
        <v>47</v>
      </c>
      <c r="B36" s="11">
        <f>B14-B34</f>
        <v>2866.9361279999998</v>
      </c>
      <c r="C36" s="10" t="s">
        <v>13</v>
      </c>
    </row>
    <row r="37" spans="1:4" x14ac:dyDescent="0.4">
      <c r="A37" s="1" t="s">
        <v>54</v>
      </c>
      <c r="B37" s="12">
        <f>B17*B25+B32/B26</f>
        <v>6.3096959999999997</v>
      </c>
      <c r="C37" s="2" t="s">
        <v>46</v>
      </c>
      <c r="D37" t="s">
        <v>52</v>
      </c>
    </row>
    <row r="38" spans="1:4" x14ac:dyDescent="0.4">
      <c r="A38" s="1" t="s">
        <v>48</v>
      </c>
      <c r="B38" s="13">
        <f>B36/B37</f>
        <v>454.36992970818244</v>
      </c>
      <c r="C38" s="10" t="s">
        <v>17</v>
      </c>
    </row>
  </sheetData>
  <mergeCells count="2">
    <mergeCell ref="A3:C3"/>
    <mergeCell ref="A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CA91-B6E9-4738-B52D-5973E46D21CA}">
  <dimension ref="A1:D24"/>
  <sheetViews>
    <sheetView workbookViewId="0"/>
  </sheetViews>
  <sheetFormatPr defaultRowHeight="14.6" x14ac:dyDescent="0.4"/>
  <cols>
    <col min="1" max="1" width="19.15234375" customWidth="1"/>
    <col min="3" max="3" width="14.15234375" customWidth="1"/>
  </cols>
  <sheetData>
    <row r="1" spans="1:4" x14ac:dyDescent="0.4">
      <c r="A1" t="s">
        <v>0</v>
      </c>
    </row>
    <row r="3" spans="1:4" x14ac:dyDescent="0.4">
      <c r="A3" s="15" t="s">
        <v>9</v>
      </c>
      <c r="B3" s="15"/>
      <c r="C3" s="15"/>
    </row>
    <row r="4" spans="1:4" x14ac:dyDescent="0.4">
      <c r="A4" s="1" t="s">
        <v>19</v>
      </c>
      <c r="B4" s="3">
        <v>3</v>
      </c>
      <c r="C4" s="2"/>
      <c r="D4" t="s">
        <v>23</v>
      </c>
    </row>
    <row r="5" spans="1:4" x14ac:dyDescent="0.4">
      <c r="A5" s="1" t="s">
        <v>1</v>
      </c>
      <c r="B5" s="3">
        <v>1</v>
      </c>
      <c r="C5" s="2"/>
    </row>
    <row r="6" spans="1:4" x14ac:dyDescent="0.4">
      <c r="A6" s="6" t="s">
        <v>2</v>
      </c>
      <c r="B6" s="3">
        <v>30</v>
      </c>
      <c r="C6" s="2" t="s">
        <v>3</v>
      </c>
      <c r="D6" t="s">
        <v>26</v>
      </c>
    </row>
    <row r="7" spans="1:4" x14ac:dyDescent="0.4">
      <c r="A7" s="8"/>
      <c r="B7" s="3">
        <v>3.5</v>
      </c>
      <c r="C7" s="2" t="s">
        <v>4</v>
      </c>
    </row>
    <row r="8" spans="1:4" x14ac:dyDescent="0.4">
      <c r="A8" s="7"/>
      <c r="B8" s="3">
        <v>3.9</v>
      </c>
      <c r="C8" s="2" t="s">
        <v>5</v>
      </c>
    </row>
    <row r="9" spans="1:4" x14ac:dyDescent="0.4">
      <c r="A9" s="3"/>
      <c r="B9" s="5"/>
      <c r="C9" s="2"/>
    </row>
    <row r="10" spans="1:4" x14ac:dyDescent="0.4">
      <c r="A10" s="1" t="s">
        <v>6</v>
      </c>
      <c r="B10" s="4">
        <v>0.16</v>
      </c>
      <c r="C10" s="2"/>
      <c r="D10" t="s">
        <v>24</v>
      </c>
    </row>
    <row r="11" spans="1:4" x14ac:dyDescent="0.4">
      <c r="A11" s="1" t="s">
        <v>7</v>
      </c>
      <c r="B11" s="4">
        <v>0.1</v>
      </c>
      <c r="C11" s="2"/>
      <c r="D11" t="s">
        <v>30</v>
      </c>
    </row>
    <row r="12" spans="1:4" x14ac:dyDescent="0.4">
      <c r="A12" s="3"/>
      <c r="B12" s="5"/>
      <c r="C12" s="2"/>
    </row>
    <row r="13" spans="1:4" x14ac:dyDescent="0.4">
      <c r="A13" s="6" t="s">
        <v>8</v>
      </c>
      <c r="B13" s="3">
        <f>B6*B5*(1-B10)*(1-B11)</f>
        <v>22.68</v>
      </c>
      <c r="C13" s="2" t="s">
        <v>3</v>
      </c>
      <c r="D13" t="s">
        <v>20</v>
      </c>
    </row>
    <row r="14" spans="1:4" x14ac:dyDescent="0.4">
      <c r="A14" s="7"/>
      <c r="B14" s="9">
        <f>B13*B7*B4</f>
        <v>238.14</v>
      </c>
      <c r="C14" s="10" t="s">
        <v>13</v>
      </c>
      <c r="D14" t="s">
        <v>28</v>
      </c>
    </row>
    <row r="16" spans="1:4" x14ac:dyDescent="0.4">
      <c r="A16" s="15" t="s">
        <v>10</v>
      </c>
      <c r="B16" s="15"/>
      <c r="C16" s="15"/>
    </row>
    <row r="17" spans="1:4" x14ac:dyDescent="0.4">
      <c r="A17" s="1" t="s">
        <v>11</v>
      </c>
      <c r="B17" s="3">
        <v>0.02</v>
      </c>
      <c r="C17" s="2" t="s">
        <v>12</v>
      </c>
      <c r="D17" t="s">
        <v>25</v>
      </c>
    </row>
    <row r="18" spans="1:4" x14ac:dyDescent="0.4">
      <c r="A18" s="1" t="s">
        <v>38</v>
      </c>
      <c r="B18" s="3">
        <v>5</v>
      </c>
      <c r="C18" s="2" t="s">
        <v>14</v>
      </c>
      <c r="D18" t="s">
        <v>27</v>
      </c>
    </row>
    <row r="19" spans="1:4" x14ac:dyDescent="0.4">
      <c r="A19" s="1" t="s">
        <v>16</v>
      </c>
      <c r="B19" s="3">
        <f>60/B18*24</f>
        <v>288</v>
      </c>
      <c r="C19" s="2" t="s">
        <v>15</v>
      </c>
    </row>
    <row r="20" spans="1:4" x14ac:dyDescent="0.4">
      <c r="A20" s="1" t="s">
        <v>22</v>
      </c>
      <c r="B20" s="3">
        <v>7</v>
      </c>
      <c r="C20" s="2" t="s">
        <v>17</v>
      </c>
    </row>
    <row r="21" spans="1:4" x14ac:dyDescent="0.4">
      <c r="A21" s="3"/>
      <c r="B21" s="5"/>
      <c r="C21" s="2"/>
    </row>
    <row r="22" spans="1:4" x14ac:dyDescent="0.4">
      <c r="A22" s="1" t="s">
        <v>18</v>
      </c>
      <c r="B22" s="9">
        <f>B17*B19*B20</f>
        <v>40.32</v>
      </c>
      <c r="C22" s="10" t="s">
        <v>13</v>
      </c>
      <c r="D22" t="s">
        <v>21</v>
      </c>
    </row>
    <row r="24" spans="1:4" x14ac:dyDescent="0.4">
      <c r="A24" s="1" t="s">
        <v>47</v>
      </c>
      <c r="B24" s="9">
        <f>B14-B22</f>
        <v>197.82</v>
      </c>
      <c r="C24" s="10" t="s">
        <v>13</v>
      </c>
    </row>
  </sheetData>
  <mergeCells count="2">
    <mergeCell ref="A3:C3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BigBattery</vt:lpstr>
      <vt:lpstr>LittleBattery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Hu</dc:creator>
  <cp:lastModifiedBy>Irene Hu</cp:lastModifiedBy>
  <dcterms:created xsi:type="dcterms:W3CDTF">2026-05-27T21:14:57Z</dcterms:created>
  <dcterms:modified xsi:type="dcterms:W3CDTF">2026-05-28T17:28:57Z</dcterms:modified>
</cp:coreProperties>
</file>