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3820"/>
  <bookViews>
    <workbookView xWindow="480" yWindow="15" windowWidth="15120" windowHeight="9285" activeTab="1"/>
  </bookViews>
  <sheets>
    <sheet name="Pivot table" sheetId="3" r:id="rId1"/>
    <sheet name="Expenses" sheetId="1" r:id="rId2"/>
    <sheet name="Budget" sheetId="2" r:id="rId3"/>
  </sheets>
  <definedNames>
    <definedName name="_xlnm._FilterDatabase" localSheetId="1" hidden="1">Expenses!$C$1:$C$242</definedName>
  </definedNames>
  <calcPr calcId="145621"/>
  <pivotCaches>
    <pivotCache cacheId="0" r:id="rId4"/>
  </pivotCaches>
  <webPublishing codePage="1252"/>
</workbook>
</file>

<file path=xl/calcChain.xml><?xml version="1.0" encoding="utf-8"?>
<calcChain xmlns="http://schemas.openxmlformats.org/spreadsheetml/2006/main">
  <c r="P232" i="1" l="1"/>
  <c r="P228" i="1"/>
  <c r="K1" i="2" l="1"/>
  <c r="K2" i="2"/>
  <c r="E30" i="2"/>
  <c r="E15" i="2"/>
  <c r="E19" i="2"/>
  <c r="E18" i="2"/>
  <c r="H18" i="2" s="1"/>
  <c r="H13" i="2"/>
  <c r="H5" i="2"/>
  <c r="E6" i="2"/>
  <c r="E17" i="2"/>
  <c r="E29" i="2"/>
  <c r="E21" i="2"/>
  <c r="E20" i="2"/>
  <c r="E16" i="2"/>
  <c r="H16" i="2" s="1"/>
  <c r="E14" i="2"/>
  <c r="E13" i="2"/>
  <c r="E12" i="2"/>
  <c r="E10" i="2"/>
  <c r="E9" i="2"/>
  <c r="E8" i="2"/>
  <c r="E5" i="2"/>
  <c r="E4" i="2"/>
  <c r="H4" i="2" s="1"/>
  <c r="E2" i="2"/>
  <c r="H2" i="2" s="1"/>
  <c r="K3" i="2" l="1"/>
</calcChain>
</file>

<file path=xl/sharedStrings.xml><?xml version="1.0" encoding="utf-8"?>
<sst xmlns="http://schemas.openxmlformats.org/spreadsheetml/2006/main" count="2599" uniqueCount="368">
  <si>
    <t>Project - Project Name</t>
  </si>
  <si>
    <t>Project Manager</t>
  </si>
  <si>
    <t>vchr no.</t>
  </si>
  <si>
    <t>je no.</t>
  </si>
  <si>
    <t>Account No.</t>
  </si>
  <si>
    <t>Account Name</t>
  </si>
  <si>
    <t>Ref (short)</t>
  </si>
  <si>
    <t>Purchase Order</t>
  </si>
  <si>
    <t>Vendor Name</t>
  </si>
  <si>
    <t>Year</t>
  </si>
  <si>
    <t>Month</t>
  </si>
  <si>
    <t>Transaction Description</t>
  </si>
  <si>
    <t>Invoice No.</t>
  </si>
  <si>
    <t>Amount</t>
  </si>
  <si>
    <t>901113.00 - Pelagic-Benthic Coupling</t>
  </si>
  <si>
    <t>Sherman , Alana D</t>
  </si>
  <si>
    <t>5030-000</t>
  </si>
  <si>
    <t>Conference Fees/Registrat</t>
  </si>
  <si>
    <t xml:space="preserve"> </t>
  </si>
  <si>
    <t>Wells Fargo Bank Visa</t>
  </si>
  <si>
    <t>2014</t>
  </si>
  <si>
    <t>T13-0473</t>
  </si>
  <si>
    <t>MCGILL 10/13 C1</t>
  </si>
  <si>
    <t>T14-0002</t>
  </si>
  <si>
    <t>15</t>
  </si>
  <si>
    <t>Y-E Prepaid Travel  T13-0473</t>
  </si>
  <si>
    <t>Y-E Prepaid Travel  T13-0474</t>
  </si>
  <si>
    <t>Y-E Prepaid Travel  T13-0475</t>
  </si>
  <si>
    <t>5040-000</t>
  </si>
  <si>
    <t>PostDoc Allowance</t>
  </si>
  <si>
    <t>Use Tax Accrual</t>
  </si>
  <si>
    <t>MARIAH 04/14</t>
  </si>
  <si>
    <t>T13-0602</t>
  </si>
  <si>
    <t>5090-000</t>
  </si>
  <si>
    <t>Maintenance &amp; Repair</t>
  </si>
  <si>
    <t>PO-1410649</t>
  </si>
  <si>
    <t>Falmouth Scientific, Inc.</t>
  </si>
  <si>
    <t>Upgrade 2D-ACM s/n 1864 to ACM</t>
  </si>
  <si>
    <t>008945</t>
  </si>
  <si>
    <t>Freight</t>
  </si>
  <si>
    <t>5130-000</t>
  </si>
  <si>
    <t>OS - General</t>
  </si>
  <si>
    <t>PO-1311875</t>
  </si>
  <si>
    <t>Deepsea Power &amp; Light,</t>
  </si>
  <si>
    <t xml:space="preserve">6 hours of pressure testing @ </t>
  </si>
  <si>
    <t>DI136578</t>
  </si>
  <si>
    <t>PO-1311876</t>
  </si>
  <si>
    <t>Mark Greise Engineering</t>
  </si>
  <si>
    <t>Engineering support to supervi</t>
  </si>
  <si>
    <t>MG01202014</t>
  </si>
  <si>
    <t>PO-1410005</t>
  </si>
  <si>
    <t>CLS America, Inc.</t>
  </si>
  <si>
    <t>Argos monthly service data tra</t>
  </si>
  <si>
    <t>CIN1402USA00168</t>
  </si>
  <si>
    <t>CIN1404USA00553</t>
  </si>
  <si>
    <t>CIN1405USA00762</t>
  </si>
  <si>
    <t>CIN1406USA00445</t>
  </si>
  <si>
    <t>CIN1406USA00743</t>
  </si>
  <si>
    <t>PO-1410008</t>
  </si>
  <si>
    <t>Joubeh Technologies</t>
  </si>
  <si>
    <t>Iridium satellite services mon</t>
  </si>
  <si>
    <t>48154</t>
  </si>
  <si>
    <t>49316</t>
  </si>
  <si>
    <t>000051092</t>
  </si>
  <si>
    <t>000052453</t>
  </si>
  <si>
    <t>0055363</t>
  </si>
  <si>
    <t>0056874</t>
  </si>
  <si>
    <t>5200-000</t>
  </si>
  <si>
    <t>Postage/Shipping</t>
  </si>
  <si>
    <t>Con-way Freight, Inc.</t>
  </si>
  <si>
    <t>Ship TiSphere for testing</t>
  </si>
  <si>
    <t>513-971360</t>
  </si>
  <si>
    <t>Ship Ti Sphere to MBARI</t>
  </si>
  <si>
    <t>116-586573</t>
  </si>
  <si>
    <t>UPS Supply Chain Solution</t>
  </si>
  <si>
    <t>Custom/Duty Fees, Canada</t>
  </si>
  <si>
    <t>950569252</t>
  </si>
  <si>
    <t>Federal Express</t>
  </si>
  <si>
    <t>Shipping to Metocean Data Syst</t>
  </si>
  <si>
    <t>1-311-62886</t>
  </si>
  <si>
    <t>5300-000</t>
  </si>
  <si>
    <t>Supplies - Cmptr/Hdwr</t>
  </si>
  <si>
    <t>CHUFFARD 01/14B</t>
  </si>
  <si>
    <t>B&amp;HPHOTO-VIDEO.COM |</t>
  </si>
  <si>
    <t>STAPLES00103879</t>
  </si>
  <si>
    <t>HENTHORN 05/14</t>
  </si>
  <si>
    <t>AMAZON.COM | SanDisk</t>
  </si>
  <si>
    <t>CHUFFARD 06/14</t>
  </si>
  <si>
    <t>5320-000</t>
  </si>
  <si>
    <t>Supplies - Eng. Lab</t>
  </si>
  <si>
    <t>MOUSERELECTRONICSDIS</t>
  </si>
  <si>
    <t>ALANA 01/14B</t>
  </si>
  <si>
    <t>PLI*BREEZESYS</t>
  </si>
  <si>
    <t>ALANA 03/14</t>
  </si>
  <si>
    <t>MCMASTER-CARR | DEVC</t>
  </si>
  <si>
    <t>SCJI 06/14</t>
  </si>
  <si>
    <t>MCMASTER-CARR | CABL</t>
  </si>
  <si>
    <t>BRANTNERASSOCIATESIN</t>
  </si>
  <si>
    <t>JIMM 06/14</t>
  </si>
  <si>
    <t>PO-1410199</t>
  </si>
  <si>
    <t>Ocean Innovations</t>
  </si>
  <si>
    <t>MCIL2F, 2 pin inline female wh</t>
  </si>
  <si>
    <t>14-082</t>
  </si>
  <si>
    <t>MCDC4M, 4-pin male dummy plug</t>
  </si>
  <si>
    <t>PO-1410200</t>
  </si>
  <si>
    <t>Brantner &amp; Assoc., Inc.</t>
  </si>
  <si>
    <t>80-2-445/E,INSERT,MINM,CIR,26,</t>
  </si>
  <si>
    <t>00135210</t>
  </si>
  <si>
    <t>PO-1410387</t>
  </si>
  <si>
    <t>MCDC8F, 8 pin female dummy</t>
  </si>
  <si>
    <t>14-166</t>
  </si>
  <si>
    <t>PO-1410671</t>
  </si>
  <si>
    <t xml:space="preserve">4ea TP-23awg + 18C-22awg, WB, </t>
  </si>
  <si>
    <t>14-590</t>
  </si>
  <si>
    <t>PO-1410762</t>
  </si>
  <si>
    <t>Teledyne Impulse</t>
  </si>
  <si>
    <t>MDC-9-MP, 9-pin male dummy plu</t>
  </si>
  <si>
    <t>024798</t>
  </si>
  <si>
    <t>PO-1410807</t>
  </si>
  <si>
    <t>80-2-243/G,INSERT,MINK,CIRL,10</t>
  </si>
  <si>
    <t>00137274</t>
  </si>
  <si>
    <t>PO-1410949</t>
  </si>
  <si>
    <t>RMG-2-FS on 2 ft of 18/2 SO ca</t>
  </si>
  <si>
    <t>026415</t>
  </si>
  <si>
    <t>G-FLS-P, locking sleeve</t>
  </si>
  <si>
    <t>5330-000</t>
  </si>
  <si>
    <t>Non-Capitalized Equipment</t>
  </si>
  <si>
    <t>PO-1410492</t>
  </si>
  <si>
    <t>Novatech iBCN-3 Iridium Beacon</t>
  </si>
  <si>
    <t>14-579</t>
  </si>
  <si>
    <t>PO-1410921</t>
  </si>
  <si>
    <t>Teledyne Benthos</t>
  </si>
  <si>
    <t>ATM-887 repair and refurbish p</t>
  </si>
  <si>
    <t>219855</t>
  </si>
  <si>
    <t>219856</t>
  </si>
  <si>
    <t>5350-000</t>
  </si>
  <si>
    <t>Supplies - Fuel</t>
  </si>
  <si>
    <t>THEHOMEDEPOT#6968 |</t>
  </si>
  <si>
    <t>PROBUILDSOUTHWEST#40</t>
  </si>
  <si>
    <t>CHUFFARD 02/14</t>
  </si>
  <si>
    <t>HOMEDEPOT.COM | .COM</t>
  </si>
  <si>
    <t>CHUFFARD 03/14</t>
  </si>
  <si>
    <t>PO-1410133</t>
  </si>
  <si>
    <t>SonTek / YSI, Inc.</t>
  </si>
  <si>
    <t>549924</t>
  </si>
  <si>
    <t>Battery Pack, alkaline, 10.5V,</t>
  </si>
  <si>
    <t>PO-1410134</t>
  </si>
  <si>
    <t>Teledyne Benthos, Inc.</t>
  </si>
  <si>
    <t>865-SB-13 - Acoustic Release S</t>
  </si>
  <si>
    <t>218510</t>
  </si>
  <si>
    <t>865-A - ACOUSTIC RELEASE SPARE</t>
  </si>
  <si>
    <t>5360-000</t>
  </si>
  <si>
    <t>Supplies - General</t>
  </si>
  <si>
    <t>FEJO 02/14</t>
  </si>
  <si>
    <t>VALLEYFABRICATIONINC</t>
  </si>
  <si>
    <t>ORCHARDSUPPLY#060</t>
  </si>
  <si>
    <t>IKEAHOMESHOPPING</t>
  </si>
  <si>
    <t>MCMASTER-CARR | MULT</t>
  </si>
  <si>
    <t>COMI 03/14</t>
  </si>
  <si>
    <t>MCMASTER-CARR | VITO</t>
  </si>
  <si>
    <t>CHUFFARD 04/14</t>
  </si>
  <si>
    <t>CVSPHARMACY#9331</t>
  </si>
  <si>
    <t>ORCHARDSUPPLY#260</t>
  </si>
  <si>
    <t>FEJO 04/14</t>
  </si>
  <si>
    <t>TNRBATTERIES</t>
  </si>
  <si>
    <t>MCGILL 05/14</t>
  </si>
  <si>
    <t>WWW.BLUEWATERROPES.C</t>
  </si>
  <si>
    <t>MCGILL 06/14</t>
  </si>
  <si>
    <t>FEJO 06/14</t>
  </si>
  <si>
    <t>RANDOLPHAUSTINCOMPAN</t>
  </si>
  <si>
    <t>GOAN 06/14</t>
  </si>
  <si>
    <t>AMAZON.COM | 3MForma</t>
  </si>
  <si>
    <t>AMAZONMKTPLACEPMTS |</t>
  </si>
  <si>
    <t>PO-1410004</t>
  </si>
  <si>
    <t>Electrochem Industries</t>
  </si>
  <si>
    <t>60030453</t>
  </si>
  <si>
    <t>Custom Pack ? 48 CSC DD (8S/6P</t>
  </si>
  <si>
    <t>Custom Pack ? 3 CSC D  (3S)</t>
  </si>
  <si>
    <t>PO-1410092</t>
  </si>
  <si>
    <t>MINK10FCRL TI, 10 pin titanium</t>
  </si>
  <si>
    <t>00134976</t>
  </si>
  <si>
    <t>PO-1410164</t>
  </si>
  <si>
    <t>MINK8CCPL, MINCCPL,K,8,2#14,6#</t>
  </si>
  <si>
    <t>00135077</t>
  </si>
  <si>
    <t>PO-1410666</t>
  </si>
  <si>
    <t>Allied Titanium, Inc.</t>
  </si>
  <si>
    <t>1/4-28 X 1 UNF Socket Head  Gr</t>
  </si>
  <si>
    <t>4059001</t>
  </si>
  <si>
    <t>PO-1410669</t>
  </si>
  <si>
    <t>60031573</t>
  </si>
  <si>
    <t>PO-1410714</t>
  </si>
  <si>
    <t>80-4-446/N,INSERT,MINM,CIPL,12</t>
  </si>
  <si>
    <t>00137056</t>
  </si>
  <si>
    <t>80-3-434-135/D,SHELL,MINMCCPL,</t>
  </si>
  <si>
    <t>00137244</t>
  </si>
  <si>
    <t xml:space="preserve">80-2-426/C,E/NUT,MINM,CCPL,TI </t>
  </si>
  <si>
    <t>00137771</t>
  </si>
  <si>
    <t>PO-1410852</t>
  </si>
  <si>
    <t>80-3-223/H,ASSEMBLY,MINK,CCPL,</t>
  </si>
  <si>
    <t>00137479</t>
  </si>
  <si>
    <t>PO-1410853</t>
  </si>
  <si>
    <t>80-3-242/E,INSERT,MINK,CIPL,10</t>
  </si>
  <si>
    <t>00137569</t>
  </si>
  <si>
    <t>PO-1410869</t>
  </si>
  <si>
    <t>Falmat XtremeNet 4pr-23AWG Dat</t>
  </si>
  <si>
    <t>14-573</t>
  </si>
  <si>
    <t>PO-1410934</t>
  </si>
  <si>
    <t>DSPL Multi LED light clamp</t>
  </si>
  <si>
    <t>14-600</t>
  </si>
  <si>
    <t>PO-1410946</t>
  </si>
  <si>
    <t>YSI, Inc.</t>
  </si>
  <si>
    <t>Repair optode 799</t>
  </si>
  <si>
    <t>567628</t>
  </si>
  <si>
    <t>Repair optode 801</t>
  </si>
  <si>
    <t>5380-000</t>
  </si>
  <si>
    <t>Supplies - Science Lab</t>
  </si>
  <si>
    <t>BISONOFFICELLC</t>
  </si>
  <si>
    <t xml:space="preserve">Praxair </t>
  </si>
  <si>
    <t>CYL MAINT &amp; INSP</t>
  </si>
  <si>
    <t>48570881</t>
  </si>
  <si>
    <t>NITROGEN 40</t>
  </si>
  <si>
    <t>NITROGEN UHP K</t>
  </si>
  <si>
    <t>HAZ MAT CHARGE</t>
  </si>
  <si>
    <t>FUEL CHARGE</t>
  </si>
  <si>
    <t>DELIVERY</t>
  </si>
  <si>
    <t>ULINE*SHIPSUPPLIES |</t>
  </si>
  <si>
    <t>MCMASTER-CARR | ELAS</t>
  </si>
  <si>
    <t>UNIVERSALMEDICAL</t>
  </si>
  <si>
    <t>UICINC</t>
  </si>
  <si>
    <t>PO-1311838</t>
  </si>
  <si>
    <t>RBR, Ltd.</t>
  </si>
  <si>
    <t>14922</t>
  </si>
  <si>
    <t>O ring kit for GR data logger</t>
  </si>
  <si>
    <t>1910-608 RS-232 Interface Cabl</t>
  </si>
  <si>
    <t>PO-1410011</t>
  </si>
  <si>
    <t>Labconco Corporation</t>
  </si>
  <si>
    <t>hose clamps</t>
  </si>
  <si>
    <t>531715</t>
  </si>
  <si>
    <t>Vacuum hose 3/4ID 1 OD</t>
  </si>
  <si>
    <t>PO-1410195</t>
  </si>
  <si>
    <t>McLane Research Laborator</t>
  </si>
  <si>
    <t>Sediment trap controller repla</t>
  </si>
  <si>
    <t>13194</t>
  </si>
  <si>
    <t>PO-1410288</t>
  </si>
  <si>
    <t>dummy connector for bulkhead r</t>
  </si>
  <si>
    <t>021485</t>
  </si>
  <si>
    <t>dummy connector for cables</t>
  </si>
  <si>
    <t>PO-1410756</t>
  </si>
  <si>
    <t>500 ML sediment trap bottles f</t>
  </si>
  <si>
    <t>13238</t>
  </si>
  <si>
    <t>PO-1410882</t>
  </si>
  <si>
    <t>Fisher Scientific</t>
  </si>
  <si>
    <t>Sodium Sulfite Anhydrous 500g</t>
  </si>
  <si>
    <t>7363584</t>
  </si>
  <si>
    <t>Sodium chloride cert acs 1 kg</t>
  </si>
  <si>
    <t>Bob overalls chemtex SM</t>
  </si>
  <si>
    <t>7862593</t>
  </si>
  <si>
    <t>PO-1410997</t>
  </si>
  <si>
    <t>EXAMGLV NITR 9.5 SZ S 100EA/PK</t>
  </si>
  <si>
    <t>8274696</t>
  </si>
  <si>
    <t>CENT TB RND 50ML PPCO 10/PK</t>
  </si>
  <si>
    <t>5390-000</t>
  </si>
  <si>
    <t>Supplies - Tools</t>
  </si>
  <si>
    <t>MCGILL 03/14</t>
  </si>
  <si>
    <t>5500-000</t>
  </si>
  <si>
    <t>Travel - Domestic</t>
  </si>
  <si>
    <t>Henthorn, Rich</t>
  </si>
  <si>
    <t>T13-0474 reimbursement</t>
  </si>
  <si>
    <t>T13-0474 9633</t>
  </si>
  <si>
    <t>Huffard, Christine</t>
  </si>
  <si>
    <t>T13-0475 reimbursement</t>
  </si>
  <si>
    <t>T13-0475 9657</t>
  </si>
  <si>
    <t>T13-0474</t>
  </si>
  <si>
    <t>HENTHORN 03/14</t>
  </si>
  <si>
    <t>T13-0475</t>
  </si>
  <si>
    <t>McGill, Paul</t>
  </si>
  <si>
    <t>T14-0002 reimbursement</t>
  </si>
  <si>
    <t>T14-0002 9582</t>
  </si>
  <si>
    <t>28</t>
  </si>
  <si>
    <t>9730-000</t>
  </si>
  <si>
    <t>Western Flyer Allocation</t>
  </si>
  <si>
    <t>April Ship Charges</t>
  </si>
  <si>
    <t>24</t>
  </si>
  <si>
    <t>9735-000</t>
  </si>
  <si>
    <t>Rachel Carson Allocation</t>
  </si>
  <si>
    <t>June Ship Charges</t>
  </si>
  <si>
    <t>9745-000</t>
  </si>
  <si>
    <t>ROV Ventana Allocation</t>
  </si>
  <si>
    <t>901113.09 - Rover Li Battery Packs(2)</t>
  </si>
  <si>
    <t>1500-568</t>
  </si>
  <si>
    <t>Ocean Deployed Equip Addt</t>
  </si>
  <si>
    <t>PO-1410491</t>
  </si>
  <si>
    <t>Li Battery Pack, 4S7P, CSC DD,</t>
  </si>
  <si>
    <t>60031203</t>
  </si>
  <si>
    <t>Group umbrella</t>
  </si>
  <si>
    <t>Ship time</t>
  </si>
  <si>
    <t>Conference</t>
  </si>
  <si>
    <t>Rover upgrade budget</t>
  </si>
  <si>
    <t>Budget designation</t>
  </si>
  <si>
    <t>Postage/shipping</t>
  </si>
  <si>
    <t>Pressure testing of 2 strobes</t>
  </si>
  <si>
    <t>Rover batteries</t>
  </si>
  <si>
    <t>Engineering</t>
  </si>
  <si>
    <t>Li Batts fir Camera Tripod for 2 deployments</t>
  </si>
  <si>
    <t>Resources to handle maintenance and calibration for lab equipment not covered by divisional funds.</t>
  </si>
  <si>
    <t>General science lab supplies</t>
  </si>
  <si>
    <t>Science</t>
  </si>
  <si>
    <t>last year PO should have carried over</t>
  </si>
  <si>
    <t>Iridium beacon</t>
  </si>
  <si>
    <t>Cruise supplies for two trips to Station M</t>
  </si>
  <si>
    <t>Current meter (Camera Tripod) batteries for Station M</t>
  </si>
  <si>
    <t>Ten battery Packs for Benthos Releases @ $300 each</t>
  </si>
  <si>
    <t>Digital storage</t>
  </si>
  <si>
    <t>Alkaline batteries for instrument deployments for sediment traps, beacons, strobes.</t>
  </si>
  <si>
    <t>AADI Optode Calibrations and maintenance for optodes.</t>
  </si>
  <si>
    <t>Commitments</t>
  </si>
  <si>
    <t>CHN Analysis of sediment trap collections for two seasonal cruises.</t>
  </si>
  <si>
    <t xml:space="preserve">  Li Batts for Camera Tripod for 2 deployments</t>
  </si>
  <si>
    <t>AADI Optode Calibrations and maintenance for four optodes.</t>
  </si>
  <si>
    <t>Ballast material for moorings, Rover, and SES</t>
  </si>
  <si>
    <t>Digital Storage</t>
  </si>
  <si>
    <t>Digitizing of Film archives</t>
  </si>
  <si>
    <t>Housing for Rover MF Modem</t>
  </si>
  <si>
    <t>Parts and services needed to maintain and repair the SES and Camera Tripod</t>
  </si>
  <si>
    <t>Rover current meter calibration</t>
  </si>
  <si>
    <t>Rover Upgrade Budget</t>
  </si>
  <si>
    <t>SES alkaline battery packs for 2 deployments</t>
  </si>
  <si>
    <t>Modem connector for SES</t>
  </si>
  <si>
    <t>Software tools for stereo camera calibration- CARBON</t>
  </si>
  <si>
    <t>Preservatives for sample collection</t>
  </si>
  <si>
    <t>Stainless steel hardware for moorings</t>
  </si>
  <si>
    <t>Supplies to improve the lab's Open House display</t>
  </si>
  <si>
    <t>Time-lapse camera controller upgrade</t>
  </si>
  <si>
    <t>2 spare strobes for camera tripod ($2500)</t>
  </si>
  <si>
    <t>BUDGET</t>
  </si>
  <si>
    <t>Budgeted</t>
  </si>
  <si>
    <t>Spent</t>
  </si>
  <si>
    <t>Remaining</t>
  </si>
  <si>
    <t>Sherman, Alana</t>
  </si>
  <si>
    <t>Allied Titanium</t>
  </si>
  <si>
    <t>Hobson, Brett</t>
  </si>
  <si>
    <t>Garden, mouser</t>
  </si>
  <si>
    <t>Grand Total</t>
  </si>
  <si>
    <t>Sum of Amount</t>
  </si>
  <si>
    <t>Total</t>
  </si>
  <si>
    <t>SLUSH</t>
  </si>
  <si>
    <t>slush</t>
  </si>
  <si>
    <t>shortfall</t>
  </si>
  <si>
    <t>shortfall minus slush</t>
  </si>
  <si>
    <t>Action</t>
  </si>
  <si>
    <t>USE</t>
  </si>
  <si>
    <t>HOLD</t>
  </si>
  <si>
    <t>partial</t>
  </si>
  <si>
    <t>WAIT</t>
  </si>
  <si>
    <t>SES Modem overspend</t>
  </si>
  <si>
    <t>SES modem</t>
  </si>
  <si>
    <t>Scanner 10K</t>
  </si>
  <si>
    <t>Ocean innovations</t>
  </si>
  <si>
    <t>141-833</t>
  </si>
  <si>
    <t>Supplies computer software</t>
  </si>
  <si>
    <t>QPS</t>
  </si>
  <si>
    <t>PO-1411233 Ocean innovations</t>
  </si>
  <si>
    <t>Academic FM Midwater modeule f</t>
  </si>
  <si>
    <t>tax</t>
  </si>
  <si>
    <t>Custom Pack ? 48 CSC DD (8S/6P; Custom Pack ? 3 CSC D  (3S)</t>
  </si>
  <si>
    <t>Spheres, connectors</t>
  </si>
  <si>
    <t>2.0 Thick Natural ABS 3.50 X 6</t>
  </si>
  <si>
    <t>Professional Plastic Corp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</si>
</sst>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"/>
  </numFmts>
  <fonts count="8" x14ac:knownFonts="1">
    <font>
      <sz val="10"/>
      <color theme="1"/>
      <name val="Tahoma"/>
      <family val="2"/>
    </font>
    <font>
      <b/>
      <sz val="10"/>
      <color rgb="FFFF0000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sz val="10"/>
      <name val="Arial"/>
      <family val="2"/>
    </font>
    <font>
      <b/>
      <sz val="10"/>
      <color rgb="FF00B050"/>
      <name val="Tahoma"/>
      <family val="2"/>
    </font>
    <font>
      <sz val="11"/>
      <color theme="1"/>
      <name val="Times New Roman"/>
      <family val="1"/>
    </font>
    <font>
      <sz val="8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4" fillId="0" borderId="0"/>
  </cellStyleXfs>
  <cellXfs count="24">
    <xf numFmtId="0" fontId="0" fillId="0" borderId="0" xfId="0"/>
    <xf numFmtId="0" fontId="2" fillId="0" borderId="0" xfId="0" applyFont="1" applyFill="1"/>
    <xf numFmtId="0" fontId="3" fillId="0" borderId="0" xfId="0" applyFont="1" applyFill="1"/>
    <xf numFmtId="164" fontId="2" fillId="0" borderId="0" xfId="0" applyNumberFormat="1" applyFont="1" applyFill="1"/>
    <xf numFmtId="3" fontId="2" fillId="0" borderId="0" xfId="0" applyNumberFormat="1" applyFont="1" applyFill="1"/>
    <xf numFmtId="0" fontId="6" fillId="0" borderId="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1" fontId="2" fillId="0" borderId="0" xfId="0" applyNumberFormat="1" applyFont="1" applyFill="1"/>
    <xf numFmtId="1" fontId="0" fillId="0" borderId="0" xfId="0" applyNumberFormat="1"/>
    <xf numFmtId="1" fontId="5" fillId="0" borderId="0" xfId="0" applyNumberFormat="1" applyFont="1"/>
    <xf numFmtId="1" fontId="1" fillId="0" borderId="0" xfId="0" applyNumberFormat="1" applyFont="1"/>
    <xf numFmtId="1" fontId="0" fillId="0" borderId="2" xfId="0" applyNumberFormat="1" applyBorder="1"/>
    <xf numFmtId="1" fontId="0" fillId="0" borderId="3" xfId="0" applyNumberFormat="1" applyBorder="1"/>
    <xf numFmtId="1" fontId="0" fillId="0" borderId="4" xfId="0" applyNumberFormat="1" applyBorder="1"/>
    <xf numFmtId="1" fontId="0" fillId="0" borderId="5" xfId="0" applyNumberFormat="1" applyBorder="1"/>
    <xf numFmtId="1" fontId="0" fillId="0" borderId="6" xfId="0" applyNumberFormat="1" applyBorder="1"/>
    <xf numFmtId="1" fontId="5" fillId="0" borderId="1" xfId="0" applyNumberFormat="1" applyFont="1" applyBorder="1"/>
    <xf numFmtId="0" fontId="7" fillId="0" borderId="7" xfId="0" applyFont="1" applyBorder="1" applyAlignment="1">
      <alignment vertical="top"/>
    </xf>
    <xf numFmtId="0" fontId="0" fillId="0" borderId="8" xfId="0" applyBorder="1"/>
    <xf numFmtId="0" fontId="2" fillId="2" borderId="0" xfId="0" applyFont="1" applyFill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Christine Huffard" refreshedDate="41848.681331481479" createdVersion="4" refreshedVersion="4" minRefreshableVersion="3" recordCount="228">
  <cacheSource type="worksheet">
    <worksheetSource ref="A1:P242" sheet="Expenses"/>
  </cacheSource>
  <cacheFields count="16">
    <cacheField name="Project - Project Name" numFmtId="0">
      <sharedItems containsMixedTypes="1" containsNumber="1" minValue="901113.1" maxValue="901113.1"/>
    </cacheField>
    <cacheField name="Group umbrella" numFmtId="0">
      <sharedItems/>
    </cacheField>
    <cacheField name="Budget designation" numFmtId="0">
      <sharedItems containsBlank="1" count="23">
        <s v="Ship time"/>
        <s v="Conference"/>
        <s v="Rover upgrade budget"/>
        <s v="Parts and services needed to maintain and repair the SES and Camera Tripod"/>
        <s v="Iridium beacon"/>
        <s v="Postage/shipping"/>
        <s v="Pressure testing of 2 strobes"/>
        <s v="Rover batteries"/>
        <s v="Li Batts fir Camera Tripod for 2 deployments"/>
        <s v="Rover current meter calibration"/>
        <s v="Resources to handle maintenance and calibration for lab equipment not covered by divisional funds."/>
        <s v="General science lab supplies"/>
        <s v="last year PO should have carried over"/>
        <s v="Cruise supplies for two trips to Station M"/>
        <s v="Current meter (Camera Tripod) batteries for Station M"/>
        <s v="Ten battery Packs for Benthos Releases @ $300 each"/>
        <s v="Digital storage"/>
        <s v="Alkaline batteries for instrument deployments for sediment traps, beacons, strobes."/>
        <s v="AADI Optode Calibrations and maintenance for optodes."/>
        <s v="Housing for Rover MF Modem"/>
        <s v="SES alkaline battery packs for 2 deployments"/>
        <s v="SES modem"/>
        <m u="1"/>
      </sharedItems>
    </cacheField>
    <cacheField name="Project Manager" numFmtId="0">
      <sharedItems containsBlank="1"/>
    </cacheField>
    <cacheField name="vchr no." numFmtId="0">
      <sharedItems containsString="0" containsBlank="1" containsNumber="1" containsInteger="1" minValue="14000078" maxValue="14004986"/>
    </cacheField>
    <cacheField name="je no." numFmtId="0">
      <sharedItems containsBlank="1"/>
    </cacheField>
    <cacheField name="Account No." numFmtId="0">
      <sharedItems containsBlank="1"/>
    </cacheField>
    <cacheField name="Account Name" numFmtId="0">
      <sharedItems containsBlank="1"/>
    </cacheField>
    <cacheField name="Ref (short)" numFmtId="0">
      <sharedItems containsNonDate="0" containsString="0" containsBlank="1"/>
    </cacheField>
    <cacheField name="Purchase Order" numFmtId="0">
      <sharedItems containsBlank="1" containsMixedTypes="1" containsNumber="1" containsInteger="1" minValue="1410501" maxValue="1411075"/>
    </cacheField>
    <cacheField name="Vendor Name" numFmtId="0">
      <sharedItems/>
    </cacheField>
    <cacheField name="Year" numFmtId="0">
      <sharedItems containsBlank="1"/>
    </cacheField>
    <cacheField name="Month" numFmtId="0">
      <sharedItems containsString="0" containsBlank="1" containsNumber="1" containsInteger="1" minValue="1" maxValue="7"/>
    </cacheField>
    <cacheField name="Transaction Description" numFmtId="0">
      <sharedItems containsBlank="1"/>
    </cacheField>
    <cacheField name="Invoice No." numFmtId="0">
      <sharedItems containsBlank="1"/>
    </cacheField>
    <cacheField name="Amount" numFmtId="0">
      <sharedItems containsSemiMixedTypes="0" containsString="0" containsNumber="1" minValue="-231000" maxValue="1111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28">
  <r>
    <s v="901113.00 - Pelagic-Benthic Coupling"/>
    <s v="Ship time"/>
    <x v="0"/>
    <s v="Sherman , Alana D"/>
    <m/>
    <s v="28"/>
    <s v="9730-000"/>
    <s v="Western Flyer Allocation"/>
    <m/>
    <m/>
    <s v=" "/>
    <s v="2014"/>
    <n v="4"/>
    <s v="April Ship Charges"/>
    <m/>
    <n v="-231000"/>
  </r>
  <r>
    <s v="901113.00 - Pelagic-Benthic Coupling"/>
    <s v="Ship time"/>
    <x v="0"/>
    <s v="Sherman , Alana D"/>
    <m/>
    <s v="24"/>
    <s v="9735-000"/>
    <s v="Rachel Carson Allocation"/>
    <m/>
    <m/>
    <s v=" "/>
    <s v="2014"/>
    <n v="6"/>
    <s v="June Ship Charges"/>
    <m/>
    <n v="-7900"/>
  </r>
  <r>
    <s v="901113.00 - Pelagic-Benthic Coupling"/>
    <s v="Ship time"/>
    <x v="0"/>
    <s v="Sherman , Alana D"/>
    <m/>
    <s v="24"/>
    <s v="9745-000"/>
    <s v="ROV Ventana Allocation"/>
    <m/>
    <m/>
    <s v=" "/>
    <s v="2014"/>
    <n v="6"/>
    <s v="June Ship Charges"/>
    <m/>
    <n v="-6400"/>
  </r>
  <r>
    <s v="901113.00 - Pelagic-Benthic Coupling"/>
    <s v="Conference"/>
    <x v="1"/>
    <s v="Sherman , Alana D"/>
    <m/>
    <s v="15"/>
    <s v="5030-000"/>
    <s v="Conference Fees/Registrat"/>
    <m/>
    <m/>
    <s v=" "/>
    <s v="2014"/>
    <n v="1"/>
    <s v="Y-E Prepaid Travel  T13-0473"/>
    <m/>
    <n v="-595"/>
  </r>
  <r>
    <s v="901113.00 - Pelagic-Benthic Coupling"/>
    <s v="Conference"/>
    <x v="1"/>
    <s v="Sherman , Alana D"/>
    <m/>
    <s v="15"/>
    <s v="5030-000"/>
    <s v="Conference Fees/Registrat"/>
    <m/>
    <m/>
    <s v=" "/>
    <s v="2014"/>
    <n v="1"/>
    <s v="Y-E Prepaid Travel  T13-0474"/>
    <m/>
    <n v="-595"/>
  </r>
  <r>
    <s v="901113.00 - Pelagic-Benthic Coupling"/>
    <s v="Conference"/>
    <x v="1"/>
    <s v="Sherman , Alana D"/>
    <m/>
    <s v="15"/>
    <s v="5030-000"/>
    <s v="Conference Fees/Registrat"/>
    <m/>
    <m/>
    <s v=" "/>
    <s v="2014"/>
    <n v="1"/>
    <s v="Y-E Prepaid Travel  T13-0475"/>
    <m/>
    <n v="-595"/>
  </r>
  <r>
    <s v="901113.00 - Pelagic-Benthic Coupling"/>
    <s v="Engineering"/>
    <x v="2"/>
    <s v="Sherman , Alana D"/>
    <n v="14002785"/>
    <m/>
    <s v="5360-000"/>
    <s v="Supplies - General"/>
    <m/>
    <s v="PO-1410666"/>
    <s v="Allied Titanium, Inc."/>
    <s v="2014"/>
    <n v="4"/>
    <s v="1/4-28 X 1 UNF Socket Head  Gr"/>
    <s v="4059001"/>
    <n v="-166.4"/>
  </r>
  <r>
    <s v="901113.00 - Pelagic-Benthic Coupling"/>
    <s v="Engineering"/>
    <x v="2"/>
    <s v="Sherman , Alana D"/>
    <n v="14002785"/>
    <m/>
    <s v="5360-000"/>
    <s v="Supplies - General"/>
    <m/>
    <s v="PO-1410666"/>
    <s v="Allied Titanium, Inc."/>
    <s v="2014"/>
    <n v="4"/>
    <s v="Freight"/>
    <s v="4059001"/>
    <n v="-22.96"/>
  </r>
  <r>
    <s v="901113.00 - Pelagic-Benthic Coupling"/>
    <s v="Engineering"/>
    <x v="2"/>
    <s v="Sherman , Alana D"/>
    <n v="14002785"/>
    <m/>
    <s v="5360-000"/>
    <s v="Supplies - General"/>
    <m/>
    <s v="PO-1410666"/>
    <s v="Allied Titanium, Inc."/>
    <s v="2014"/>
    <n v="4"/>
    <s v="Use Tax Accrual"/>
    <s v="4059001"/>
    <n v="-12.48"/>
  </r>
  <r>
    <s v="901113.00 - Pelagic-Benthic Coupling"/>
    <s v="Engineering"/>
    <x v="3"/>
    <s v="Sherman , Alana D"/>
    <n v="14000378"/>
    <m/>
    <s v="5360-000"/>
    <s v="Supplies - General"/>
    <m/>
    <s v="PO-1410092"/>
    <s v="Brantner &amp; Assoc., Inc."/>
    <s v="2014"/>
    <n v="1"/>
    <s v="MINK10FCRL TI, 10 pin titanium"/>
    <s v="00134976"/>
    <n v="-3365.8"/>
  </r>
  <r>
    <s v="901113.00 - Pelagic-Benthic Coupling"/>
    <s v="Engineering"/>
    <x v="2"/>
    <s v="Sherman , Alana D"/>
    <n v="14003452"/>
    <m/>
    <s v="5360-000"/>
    <s v="Supplies - General"/>
    <m/>
    <s v="PO-1410714"/>
    <s v="Brantner &amp; Assoc., Inc."/>
    <s v="2014"/>
    <n v="5"/>
    <s v="80-3-434-135/D,SHELL,MINMCCPL,"/>
    <s v="00137244"/>
    <n v="-1230.21"/>
  </r>
  <r>
    <s v="901113.00 - Pelagic-Benthic Coupling"/>
    <s v="Engineering"/>
    <x v="3"/>
    <s v="Sherman , Alana D"/>
    <n v="14000883"/>
    <m/>
    <s v="5320-000"/>
    <s v="Supplies - Eng. Lab"/>
    <m/>
    <s v="PO-1410200"/>
    <s v="Brantner &amp; Assoc., Inc."/>
    <s v="2014"/>
    <n v="1"/>
    <s v="80-2-445/E,INSERT,MINM,CIR,26,"/>
    <s v="00135210"/>
    <n v="-602"/>
  </r>
  <r>
    <s v="901113.00 - Pelagic-Benthic Coupling"/>
    <s v="Engineering"/>
    <x v="2"/>
    <s v="Sherman , Alana D"/>
    <n v="14004088"/>
    <m/>
    <s v="5360-000"/>
    <s v="Supplies - General"/>
    <m/>
    <s v="PO-1410714"/>
    <s v="Brantner &amp; Assoc., Inc."/>
    <s v="2014"/>
    <n v="6"/>
    <s v="80-2-426/C,E/NUT,MINM,CCPL,TI "/>
    <s v="00137771"/>
    <n v="-551.21"/>
  </r>
  <r>
    <s v="901113.00 - Pelagic-Benthic Coupling"/>
    <s v="Engineering"/>
    <x v="2"/>
    <s v="Sherman , Alana D"/>
    <n v="14000416"/>
    <m/>
    <s v="5360-000"/>
    <s v="Supplies - General"/>
    <m/>
    <s v="PO-1410164"/>
    <s v="Brantner &amp; Assoc., Inc."/>
    <s v="2014"/>
    <n v="1"/>
    <s v="MINK8CCPL, MINCCPL,K,8,2#14,6#"/>
    <s v="00135077"/>
    <n v="-442.99"/>
  </r>
  <r>
    <s v="901113.00 - Pelagic-Benthic Coupling"/>
    <s v="Engineering"/>
    <x v="2"/>
    <s v="Sherman , Alana D"/>
    <n v="14003263"/>
    <m/>
    <s v="5360-000"/>
    <s v="Supplies - General"/>
    <m/>
    <s v="PO-1410714"/>
    <s v="Brantner &amp; Assoc., Inc."/>
    <s v="2014"/>
    <n v="5"/>
    <s v="80-4-446/N,INSERT,MINM,CIPL,12"/>
    <s v="00137056"/>
    <n v="-304.57"/>
  </r>
  <r>
    <s v="901113.00 - Pelagic-Benthic Coupling"/>
    <s v="Engineering"/>
    <x v="2"/>
    <s v="Sherman , Alana D"/>
    <n v="14003808"/>
    <m/>
    <s v="5360-000"/>
    <s v="Supplies - General"/>
    <m/>
    <s v="PO-1410852"/>
    <s v="Brantner &amp; Assoc., Inc."/>
    <s v="2014"/>
    <n v="5"/>
    <s v="80-3-223/H,ASSEMBLY,MINK,CCPL,"/>
    <s v="00137479"/>
    <n v="-229.77"/>
  </r>
  <r>
    <s v="901113.00 - Pelagic-Benthic Coupling"/>
    <s v="Engineering"/>
    <x v="2"/>
    <s v="Sherman , Alana D"/>
    <n v="14003986"/>
    <m/>
    <s v="5360-000"/>
    <s v="Supplies - General"/>
    <m/>
    <s v="PO-1410853"/>
    <s v="Brantner &amp; Assoc., Inc."/>
    <s v="2014"/>
    <n v="6"/>
    <s v="80-3-242/E,INSERT,MINK,CIPL,10"/>
    <s v="00137569"/>
    <n v="-225.49"/>
  </r>
  <r>
    <s v="901113.00 - Pelagic-Benthic Coupling"/>
    <s v="Engineering"/>
    <x v="3"/>
    <s v="Sherman , Alana D"/>
    <n v="14003472"/>
    <m/>
    <s v="5320-000"/>
    <s v="Supplies - Eng. Lab"/>
    <m/>
    <s v="PO-1410807"/>
    <s v="Brantner &amp; Assoc., Inc."/>
    <s v="2014"/>
    <n v="5"/>
    <s v="80-2-243/G,INSERT,MINK,CIRL,10"/>
    <s v="00137274"/>
    <n v="-190.53"/>
  </r>
  <r>
    <s v="901113.00 - Pelagic-Benthic Coupling"/>
    <s v="Engineering"/>
    <x v="3"/>
    <s v="Sherman , Alana D"/>
    <n v="14003472"/>
    <m/>
    <s v="5320-000"/>
    <s v="Supplies - Eng. Lab"/>
    <m/>
    <s v="PO-1410807"/>
    <s v="Brantner &amp; Assoc., Inc."/>
    <s v="2014"/>
    <n v="5"/>
    <s v="Freight"/>
    <s v="00137274"/>
    <n v="-7.39"/>
  </r>
  <r>
    <s v="901113.00 - Pelagic-Benthic Coupling"/>
    <s v="Engineering"/>
    <x v="3"/>
    <s v="Sherman , Alana D"/>
    <n v="14003263"/>
    <m/>
    <s v="5360-000"/>
    <s v="Supplies - General"/>
    <m/>
    <s v="PO-1410714"/>
    <s v="Brantner &amp; Assoc., Inc."/>
    <s v="2014"/>
    <n v="5"/>
    <s v="Freight"/>
    <s v="00137056"/>
    <n v="-7.39"/>
  </r>
  <r>
    <s v="901113.00 - Pelagic-Benthic Coupling"/>
    <s v="Engineering"/>
    <x v="2"/>
    <s v="Sherman , Alana D"/>
    <n v="14003452"/>
    <m/>
    <s v="5360-000"/>
    <s v="Supplies - General"/>
    <m/>
    <s v="PO-1410714"/>
    <s v="Brantner &amp; Assoc., Inc."/>
    <s v="2014"/>
    <n v="5"/>
    <s v="Freight"/>
    <s v="00137244"/>
    <n v="-7.39"/>
  </r>
  <r>
    <s v="901113.00 - Pelagic-Benthic Coupling"/>
    <s v="Engineering"/>
    <x v="2"/>
    <s v="Sherman , Alana D"/>
    <n v="14003808"/>
    <m/>
    <s v="5360-000"/>
    <s v="Supplies - General"/>
    <m/>
    <s v="PO-1410852"/>
    <s v="Brantner &amp; Assoc., Inc."/>
    <s v="2014"/>
    <n v="5"/>
    <s v="Freight"/>
    <s v="00137479"/>
    <n v="-7.39"/>
  </r>
  <r>
    <s v="901113.00 - Pelagic-Benthic Coupling"/>
    <s v="Engineering"/>
    <x v="2"/>
    <s v="Sherman , Alana D"/>
    <n v="14004088"/>
    <m/>
    <s v="5360-000"/>
    <s v="Supplies - General"/>
    <m/>
    <s v="PO-1410714"/>
    <s v="Brantner &amp; Assoc., Inc."/>
    <s v="2014"/>
    <n v="6"/>
    <s v="Freight"/>
    <s v="00137771"/>
    <n v="-7.39"/>
  </r>
  <r>
    <s v="901113.00 - Pelagic-Benthic Coupling"/>
    <s v="Engineering"/>
    <x v="2"/>
    <s v="Sherman , Alana D"/>
    <n v="14003986"/>
    <m/>
    <s v="5360-000"/>
    <s v="Supplies - General"/>
    <m/>
    <s v="PO-1410853"/>
    <s v="Brantner &amp; Assoc., Inc."/>
    <s v="2014"/>
    <n v="6"/>
    <s v="Freight"/>
    <s v="00137569"/>
    <n v="-7.39"/>
  </r>
  <r>
    <s v="901113.00 - Pelagic-Benthic Coupling"/>
    <s v="Engineering"/>
    <x v="2"/>
    <s v="Sherman , Alana D"/>
    <n v="14000883"/>
    <m/>
    <s v="5320-000"/>
    <s v="Supplies - Eng. Lab"/>
    <m/>
    <s v="PO-1410200"/>
    <s v="Brantner &amp; Assoc., Inc."/>
    <s v="2014"/>
    <n v="1"/>
    <s v="Freight"/>
    <s v="00135210"/>
    <n v="-7.35"/>
  </r>
  <r>
    <s v="901113.00 - Pelagic-Benthic Coupling"/>
    <s v="Engineering"/>
    <x v="2"/>
    <s v="Sherman , Alana D"/>
    <n v="14000378"/>
    <m/>
    <s v="5360-000"/>
    <s v="Supplies - General"/>
    <m/>
    <s v="PO-1410092"/>
    <s v="Brantner &amp; Assoc., Inc."/>
    <s v="2014"/>
    <n v="1"/>
    <s v="Freight"/>
    <s v="00134976"/>
    <n v="-7.35"/>
  </r>
  <r>
    <s v="901113.00 - Pelagic-Benthic Coupling"/>
    <s v="Engineering"/>
    <x v="2"/>
    <s v="Sherman , Alana D"/>
    <n v="14000416"/>
    <m/>
    <s v="5360-000"/>
    <s v="Supplies - General"/>
    <m/>
    <s v="PO-1410164"/>
    <s v="Brantner &amp; Assoc., Inc."/>
    <s v="2014"/>
    <n v="1"/>
    <s v="Freight"/>
    <s v="00135077"/>
    <n v="-7.35"/>
  </r>
  <r>
    <s v="901113.00 - Pelagic-Benthic Coupling"/>
    <s v="Engineering"/>
    <x v="4"/>
    <s v="Sherman , Alana D"/>
    <n v="14001720"/>
    <m/>
    <s v="5130-000"/>
    <s v="OS - General"/>
    <m/>
    <s v="PO-1410005"/>
    <s v="CLS America, Inc."/>
    <s v="2014"/>
    <n v="3"/>
    <s v="Argos monthly service data tra"/>
    <s v="CIN1402USA00168"/>
    <n v="-24.8"/>
  </r>
  <r>
    <s v="901113.00 - Pelagic-Benthic Coupling"/>
    <s v="Engineering"/>
    <x v="4"/>
    <s v="Sherman , Alana D"/>
    <n v="14003509"/>
    <m/>
    <s v="5130-000"/>
    <s v="OS - General"/>
    <m/>
    <s v="PO-1410005"/>
    <s v="CLS America, Inc."/>
    <s v="2014"/>
    <n v="5"/>
    <s v="Argos monthly service data tra"/>
    <s v="CIN1404USA00553"/>
    <n v="-24.8"/>
  </r>
  <r>
    <s v="901113.00 - Pelagic-Benthic Coupling"/>
    <s v="Engineering"/>
    <x v="4"/>
    <s v="Sherman , Alana D"/>
    <n v="14004717"/>
    <m/>
    <s v="5130-000"/>
    <s v="OS - General"/>
    <m/>
    <s v="PO-1410005"/>
    <s v="CLS America, Inc."/>
    <s v="2014"/>
    <n v="7"/>
    <s v="Argos monthly service data tra"/>
    <s v="CIN1406USA00445"/>
    <n v="-24.8"/>
  </r>
  <r>
    <s v="901113.00 - Pelagic-Benthic Coupling"/>
    <s v="Engineering"/>
    <x v="4"/>
    <s v="Sherman , Alana D"/>
    <n v="14004761"/>
    <m/>
    <s v="5130-000"/>
    <s v="OS - General"/>
    <m/>
    <s v="PO-1410005"/>
    <s v="CLS America, Inc."/>
    <s v="2014"/>
    <n v="7"/>
    <s v="Argos monthly service data tra"/>
    <s v="CIN1406USA00743"/>
    <n v="-18.36"/>
  </r>
  <r>
    <s v="901113.00 - Pelagic-Benthic Coupling"/>
    <s v="Engineering"/>
    <x v="4"/>
    <s v="Sherman , Alana D"/>
    <n v="14004139"/>
    <m/>
    <s v="5130-000"/>
    <s v="OS - General"/>
    <m/>
    <s v="PO-1410005"/>
    <s v="CLS America, Inc."/>
    <s v="2014"/>
    <n v="6"/>
    <s v="Argos monthly service data tra"/>
    <s v="CIN1405USA00762"/>
    <n v="-16.34"/>
  </r>
  <r>
    <s v="901113.00 - Pelagic-Benthic Coupling"/>
    <s v="Engineering"/>
    <x v="5"/>
    <s v="Sherman , Alana D"/>
    <n v="14000876"/>
    <m/>
    <s v="5200-000"/>
    <s v="Postage/Shipping"/>
    <m/>
    <s v=" "/>
    <s v="Con-way Freight, Inc."/>
    <s v="2014"/>
    <n v="1"/>
    <s v="Ship Ti Sphere to MBARI"/>
    <s v="116-586573"/>
    <n v="-240.15"/>
  </r>
  <r>
    <s v="901113.00 - Pelagic-Benthic Coupling"/>
    <s v="Engineering"/>
    <x v="5"/>
    <s v="Sherman , Alana D"/>
    <n v="14000078"/>
    <m/>
    <s v="5200-000"/>
    <s v="Postage/Shipping"/>
    <m/>
    <s v=" "/>
    <s v="Con-way Freight, Inc."/>
    <s v="2014"/>
    <n v="1"/>
    <s v="Ship TiSphere for testing"/>
    <s v="513-971360"/>
    <n v="-239.99"/>
  </r>
  <r>
    <s v="901113.00 - Pelagic-Benthic Coupling"/>
    <s v="Engineering"/>
    <x v="6"/>
    <s v="Sherman , Alana D"/>
    <n v="14000474"/>
    <m/>
    <s v="5130-000"/>
    <s v="OS - General"/>
    <m/>
    <s v="PO-1311875"/>
    <s v="Deepsea Power &amp; Light,"/>
    <s v="2014"/>
    <n v="1"/>
    <s v="6 hours of pressure testing @ "/>
    <s v="DI136578"/>
    <n v="-1500"/>
  </r>
  <r>
    <s v="901113.09 - Rover Li Battery Packs(2)"/>
    <s v="Engineering"/>
    <x v="7"/>
    <s v="Sherman , Alana D"/>
    <n v="14004506"/>
    <m/>
    <s v="1500-568"/>
    <s v="Ocean Deployed Equip Addt"/>
    <m/>
    <s v="PO-1410491"/>
    <s v="Electrochem Industries"/>
    <s v="2014"/>
    <n v="7"/>
    <s v="Li Battery Pack, 4S7P, CSC DD,"/>
    <s v="60031203"/>
    <n v="-15832"/>
  </r>
  <r>
    <s v="901113.00 - Pelagic-Benthic Coupling"/>
    <s v="Engineering"/>
    <x v="8"/>
    <s v="Sherman , Alana D"/>
    <n v="14001550"/>
    <m/>
    <s v="5360-000"/>
    <s v="Supplies - General"/>
    <m/>
    <s v="PO-1410004"/>
    <s v="Electrochem Industries"/>
    <s v="2014"/>
    <n v="2"/>
    <s v="Custom Pack ? 48 CSC DD (8S/6P"/>
    <s v="60030453"/>
    <n v="-3645"/>
  </r>
  <r>
    <s v="901113.00 - Pelagic-Benthic Coupling"/>
    <s v="Engineering"/>
    <x v="8"/>
    <s v="Sherman , Alana D"/>
    <n v="14004986"/>
    <m/>
    <s v="5360-000"/>
    <s v="Supplies - General"/>
    <m/>
    <s v="PO-1410669"/>
    <s v="Electrochem Industries"/>
    <s v="2014"/>
    <n v="7"/>
    <s v="Custom Pack ? 48 CSC DD (8S/6P"/>
    <s v="60031573"/>
    <n v="-3645"/>
  </r>
  <r>
    <s v="901113.09 - Rover Li Battery Packs(2)"/>
    <s v="Engineering"/>
    <x v="7"/>
    <s v="Sherman , Alana D"/>
    <n v="14004506"/>
    <m/>
    <s v="1500-568"/>
    <s v="Ocean Deployed Equip Addt"/>
    <m/>
    <s v="PO-1410491"/>
    <s v="Electrochem Industries"/>
    <s v="2014"/>
    <n v="7"/>
    <s v="Use Tax Accrual"/>
    <s v="60031203"/>
    <n v="-1187.4000000000001"/>
  </r>
  <r>
    <s v="901113.00 - Pelagic-Benthic Coupling"/>
    <s v="Engineering"/>
    <x v="8"/>
    <s v="Sherman , Alana D"/>
    <n v="14001550"/>
    <m/>
    <s v="5360-000"/>
    <s v="Supplies - General"/>
    <m/>
    <s v="PO-1410004"/>
    <s v="Electrochem Industries"/>
    <s v="2014"/>
    <n v="2"/>
    <s v="Custom Pack ? 3 CSC D  (3S)"/>
    <s v="60030453"/>
    <n v="-448"/>
  </r>
  <r>
    <s v="901113.00 - Pelagic-Benthic Coupling"/>
    <s v="Engineering"/>
    <x v="8"/>
    <s v="Sherman , Alana D"/>
    <n v="14004986"/>
    <m/>
    <s v="5360-000"/>
    <s v="Supplies - General"/>
    <m/>
    <s v="PO-1410669"/>
    <s v="Electrochem Industries"/>
    <s v="2014"/>
    <n v="7"/>
    <s v="Custom Pack ? 3 CSC D  (3S)"/>
    <s v="60031573"/>
    <n v="-448"/>
  </r>
  <r>
    <s v="901113.00 - Pelagic-Benthic Coupling"/>
    <s v="Engineering"/>
    <x v="8"/>
    <s v="Sherman , Alana D"/>
    <n v="14001550"/>
    <m/>
    <s v="5360-000"/>
    <s v="Supplies - General"/>
    <m/>
    <s v="PO-1410004"/>
    <s v="Electrochem Industries"/>
    <s v="2014"/>
    <n v="2"/>
    <s v="Use Tax Accrual"/>
    <s v="60030453"/>
    <n v="-273.38"/>
  </r>
  <r>
    <s v="901113.00 - Pelagic-Benthic Coupling"/>
    <s v="Engineering"/>
    <x v="8"/>
    <s v="Sherman , Alana D"/>
    <n v="14004986"/>
    <m/>
    <s v="5360-000"/>
    <s v="Supplies - General"/>
    <m/>
    <s v="PO-1410669"/>
    <s v="Electrochem Industries"/>
    <s v="2014"/>
    <n v="7"/>
    <s v="Use Tax Accrual"/>
    <s v="60031573"/>
    <n v="-273.38"/>
  </r>
  <r>
    <s v="901113.00 - Pelagic-Benthic Coupling"/>
    <s v="Engineering"/>
    <x v="8"/>
    <s v="Sherman , Alana D"/>
    <n v="14001550"/>
    <m/>
    <s v="5360-000"/>
    <s v="Supplies - General"/>
    <m/>
    <s v="PO-1410004"/>
    <s v="Electrochem Industries"/>
    <s v="2014"/>
    <n v="2"/>
    <s v="Freight"/>
    <s v="60030453"/>
    <n v="-107.88"/>
  </r>
  <r>
    <s v="901113.00 - Pelagic-Benthic Coupling"/>
    <s v="Engineering"/>
    <x v="8"/>
    <s v="Sherman , Alana D"/>
    <n v="14004986"/>
    <m/>
    <s v="5360-000"/>
    <s v="Supplies - General"/>
    <m/>
    <s v="PO-1410669"/>
    <s v="Electrochem Industries"/>
    <s v="2014"/>
    <n v="7"/>
    <s v="Freight"/>
    <s v="60031573"/>
    <n v="-101.91"/>
  </r>
  <r>
    <s v="901113.00 - Pelagic-Benthic Coupling"/>
    <s v="Engineering"/>
    <x v="8"/>
    <s v="Sherman , Alana D"/>
    <n v="14001550"/>
    <m/>
    <s v="5360-000"/>
    <s v="Supplies - General"/>
    <m/>
    <s v="PO-1410004"/>
    <s v="Electrochem Industries"/>
    <s v="2014"/>
    <n v="2"/>
    <s v="Use Tax Accrual"/>
    <s v="60030453"/>
    <n v="-33.6"/>
  </r>
  <r>
    <s v="901113.00 - Pelagic-Benthic Coupling"/>
    <s v="Engineering"/>
    <x v="8"/>
    <s v="Sherman , Alana D"/>
    <n v="14004986"/>
    <m/>
    <s v="5360-000"/>
    <s v="Supplies - General"/>
    <m/>
    <s v="PO-1410669"/>
    <s v="Electrochem Industries"/>
    <s v="2014"/>
    <n v="7"/>
    <s v="Use Tax Accrual"/>
    <s v="60031573"/>
    <n v="-33.6"/>
  </r>
  <r>
    <s v="901113.00 - Pelagic-Benthic Coupling"/>
    <s v="Engineering"/>
    <x v="9"/>
    <s v="Sherman , Alana D"/>
    <n v="14004585"/>
    <m/>
    <s v="5090-000"/>
    <s v="Maintenance &amp; Repair"/>
    <m/>
    <s v="PO-1410649"/>
    <s v="Falmouth Scientific, Inc."/>
    <s v="2014"/>
    <n v="7"/>
    <s v="Upgrade 2D-ACM s/n 1864 to ACM"/>
    <s v="008945"/>
    <n v="-2500"/>
  </r>
  <r>
    <s v="901113.00 - Pelagic-Benthic Coupling"/>
    <s v="Engineering"/>
    <x v="9"/>
    <s v="Sherman , Alana D"/>
    <n v="14004585"/>
    <m/>
    <s v="5090-000"/>
    <s v="Maintenance &amp; Repair"/>
    <m/>
    <s v="PO-1410649"/>
    <s v="Falmouth Scientific, Inc."/>
    <s v="2014"/>
    <n v="7"/>
    <s v="Freight"/>
    <s v="008945"/>
    <n v="-50"/>
  </r>
  <r>
    <s v="901113.00 - Pelagic-Benthic Coupling"/>
    <s v="Science"/>
    <x v="10"/>
    <s v="Sherman , Alana D"/>
    <n v="14003791"/>
    <m/>
    <s v="5200-000"/>
    <s v="Postage/Shipping"/>
    <m/>
    <s v=" "/>
    <s v="Federal Express"/>
    <s v="2014"/>
    <n v="5"/>
    <s v="Shipping to Metocean Data Syst"/>
    <s v="1-311-62886"/>
    <n v="-131.69"/>
  </r>
  <r>
    <s v="901113.00 - Pelagic-Benthic Coupling"/>
    <s v="Science"/>
    <x v="10"/>
    <s v="Sherman , Alana D"/>
    <n v="14004267"/>
    <m/>
    <s v="5380-000"/>
    <s v="Supplies - Science Lab"/>
    <m/>
    <s v="PO-1410997"/>
    <s v="Fisher Scientific"/>
    <s v="2014"/>
    <n v="6"/>
    <s v="CENT TB RND 50ML PPCO 10/PK"/>
    <s v="8274696"/>
    <n v="-349.9"/>
  </r>
  <r>
    <s v="901113.00 - Pelagic-Benthic Coupling"/>
    <s v="Science"/>
    <x v="11"/>
    <s v="Sherman , Alana D"/>
    <n v="14004267"/>
    <m/>
    <s v="5380-000"/>
    <s v="Supplies - Science Lab"/>
    <m/>
    <s v="PO-1410997"/>
    <s v="Fisher Scientific"/>
    <s v="2014"/>
    <n v="6"/>
    <s v="EXAMGLV NITR 9.5 SZ S 100EA/PK"/>
    <s v="8274696"/>
    <n v="-134.4"/>
  </r>
  <r>
    <s v="901113.00 - Pelagic-Benthic Coupling"/>
    <s v="Science"/>
    <x v="11"/>
    <s v="Sherman , Alana D"/>
    <n v="14003874"/>
    <m/>
    <s v="5380-000"/>
    <s v="Supplies - Science Lab"/>
    <m/>
    <s v="PO-1410882"/>
    <s v="Fisher Scientific"/>
    <s v="2014"/>
    <n v="6"/>
    <s v="Sodium chloride cert acs 1 kg"/>
    <s v="7363584"/>
    <n v="-35.1"/>
  </r>
  <r>
    <s v="901113.00 - Pelagic-Benthic Coupling"/>
    <s v="Science"/>
    <x v="11"/>
    <s v="Sherman , Alana D"/>
    <n v="14003874"/>
    <m/>
    <s v="5380-000"/>
    <s v="Supplies - Science Lab"/>
    <m/>
    <s v="PO-1410882"/>
    <s v="Fisher Scientific"/>
    <s v="2014"/>
    <n v="6"/>
    <s v="Sodium Sulfite Anhydrous 500g"/>
    <s v="7363584"/>
    <n v="-33.46"/>
  </r>
  <r>
    <s v="901113.00 - Pelagic-Benthic Coupling"/>
    <s v="Science"/>
    <x v="11"/>
    <s v="Sherman , Alana D"/>
    <n v="14003874"/>
    <m/>
    <s v="5380-000"/>
    <s v="Supplies - Science Lab"/>
    <m/>
    <s v="PO-1410882"/>
    <s v="Fisher Scientific"/>
    <s v="2014"/>
    <n v="6"/>
    <s v="Freight"/>
    <s v="7363584"/>
    <n v="-20.05"/>
  </r>
  <r>
    <s v="901113.00 - Pelagic-Benthic Coupling"/>
    <s v="Science"/>
    <x v="11"/>
    <s v="Sherman , Alana D"/>
    <n v="14004141"/>
    <m/>
    <s v="5380-000"/>
    <s v="Supplies - Science Lab"/>
    <m/>
    <s v="PO-1410882"/>
    <s v="Fisher Scientific"/>
    <s v="2014"/>
    <n v="6"/>
    <s v="Bob overalls chemtex SM"/>
    <s v="7862593"/>
    <n v="-19.739999999999998"/>
  </r>
  <r>
    <s v="901113.00 - Pelagic-Benthic Coupling"/>
    <s v="Science"/>
    <x v="11"/>
    <s v="Sherman , Alana D"/>
    <n v="14004141"/>
    <m/>
    <s v="5380-000"/>
    <s v="Supplies - Science Lab"/>
    <m/>
    <s v="PO-1410882"/>
    <s v="Fisher Scientific"/>
    <s v="2014"/>
    <n v="6"/>
    <s v="Freight"/>
    <s v="7862593"/>
    <n v="-14"/>
  </r>
  <r>
    <s v="901113.00 - Pelagic-Benthic Coupling"/>
    <s v="Science"/>
    <x v="11"/>
    <s v="Sherman , Alana D"/>
    <n v="14004267"/>
    <m/>
    <s v="5380-000"/>
    <s v="Supplies - Science Lab"/>
    <m/>
    <s v="PO-1410997"/>
    <s v="Fisher Scientific"/>
    <s v="2014"/>
    <n v="6"/>
    <s v="Freight"/>
    <s v="8274696"/>
    <n v="-5.5"/>
  </r>
  <r>
    <s v="901113.00 - Pelagic-Benthic Coupling"/>
    <s v="Conference"/>
    <x v="1"/>
    <s v="Sherman , Alana D"/>
    <n v="14001930"/>
    <m/>
    <s v="5500-000"/>
    <s v="Travel - Domestic"/>
    <m/>
    <s v=" "/>
    <s v="Henthorn, Rich"/>
    <s v="2014"/>
    <n v="3"/>
    <s v="T13-0474 reimbursement"/>
    <s v="T13-0474 9633"/>
    <n v="-615.25"/>
  </r>
  <r>
    <s v="901113.00 - Pelagic-Benthic Coupling"/>
    <s v="Conference"/>
    <x v="1"/>
    <s v="Sherman , Alana D"/>
    <n v="14001930"/>
    <m/>
    <s v="5500-000"/>
    <s v="Travel - Domestic"/>
    <m/>
    <s v=" "/>
    <s v="Henthorn, Rich"/>
    <s v="2014"/>
    <n v="3"/>
    <s v="T13-0474 reimbursement"/>
    <s v="T13-0474 9633"/>
    <n v="6.27"/>
  </r>
  <r>
    <s v="901113.00 - Pelagic-Benthic Coupling"/>
    <s v="Conference"/>
    <x v="1"/>
    <s v="Sherman , Alana D"/>
    <n v="14001925"/>
    <m/>
    <s v="5500-000"/>
    <s v="Travel - Domestic"/>
    <m/>
    <s v=" "/>
    <s v="Huffard, Christine"/>
    <s v="2014"/>
    <n v="3"/>
    <s v="T13-0475 reimbursement"/>
    <s v="T13-0475 9657"/>
    <n v="-21.5"/>
  </r>
  <r>
    <s v="901113.00 - Pelagic-Benthic Coupling"/>
    <s v="Engineering"/>
    <x v="4"/>
    <s v="Sherman , Alana D"/>
    <n v="14004650"/>
    <m/>
    <s v="5130-000"/>
    <s v="OS - General"/>
    <m/>
    <s v="PO-1410008"/>
    <s v="Joubeh Technologies"/>
    <s v="2014"/>
    <n v="7"/>
    <s v="Iridium satellite services mon"/>
    <s v="0056874"/>
    <n v="-56.19"/>
  </r>
  <r>
    <s v="901113.00 - Pelagic-Benthic Coupling"/>
    <s v="Engineering"/>
    <x v="4"/>
    <s v="Sherman , Alana D"/>
    <n v="14003286"/>
    <m/>
    <s v="5130-000"/>
    <s v="OS - General"/>
    <m/>
    <s v="PO-1410008"/>
    <s v="Joubeh Technologies"/>
    <s v="2014"/>
    <n v="5"/>
    <s v="Iridium satellite services mon"/>
    <s v="000052453"/>
    <n v="-49.19"/>
  </r>
  <r>
    <s v="901113.00 - Pelagic-Benthic Coupling"/>
    <s v="Engineering"/>
    <x v="4"/>
    <s v="Sherman , Alana D"/>
    <n v="14001251"/>
    <m/>
    <s v="5130-000"/>
    <s v="OS - General"/>
    <m/>
    <s v="PO-1410008"/>
    <s v="Joubeh Technologies"/>
    <s v="2014"/>
    <n v="2"/>
    <s v="Iridium satellite services mon"/>
    <s v="48154"/>
    <n v="-49"/>
  </r>
  <r>
    <s v="901113.00 - Pelagic-Benthic Coupling"/>
    <s v="Engineering"/>
    <x v="4"/>
    <s v="Sherman , Alana D"/>
    <n v="14001731"/>
    <m/>
    <s v="5130-000"/>
    <s v="OS - General"/>
    <m/>
    <s v="PO-1410008"/>
    <s v="Joubeh Technologies"/>
    <s v="2014"/>
    <n v="3"/>
    <s v="Iridium satellite services mon"/>
    <s v="49316"/>
    <n v="-49"/>
  </r>
  <r>
    <s v="901113.00 - Pelagic-Benthic Coupling"/>
    <s v="Engineering"/>
    <x v="4"/>
    <s v="Sherman , Alana D"/>
    <n v="14002540"/>
    <m/>
    <s v="5130-000"/>
    <s v="OS - General"/>
    <m/>
    <s v="PO-1410008"/>
    <s v="Joubeh Technologies"/>
    <s v="2014"/>
    <n v="4"/>
    <s v="Iridium satellite services mon"/>
    <s v="000051092"/>
    <n v="-49"/>
  </r>
  <r>
    <s v="901113.00 - Pelagic-Benthic Coupling"/>
    <s v="Engineering"/>
    <x v="4"/>
    <s v="Sherman , Alana D"/>
    <n v="14004099"/>
    <m/>
    <s v="5130-000"/>
    <s v="OS - General"/>
    <m/>
    <s v="PO-1410008"/>
    <s v="Joubeh Technologies"/>
    <s v="2014"/>
    <n v="6"/>
    <s v="Iridium satellite services mon"/>
    <s v="0055363"/>
    <n v="-49"/>
  </r>
  <r>
    <s v="901113.00 - Pelagic-Benthic Coupling"/>
    <s v="Science"/>
    <x v="10"/>
    <s v="Sherman , Alana D"/>
    <n v="14000947"/>
    <m/>
    <s v="5380-000"/>
    <s v="Supplies - Science Lab"/>
    <m/>
    <s v="PO-1410011"/>
    <s v="Labconco Corporation"/>
    <s v="2014"/>
    <n v="1"/>
    <s v="Vacuum hose 3/4ID 1 OD"/>
    <s v="531715"/>
    <n v="-34.130000000000003"/>
  </r>
  <r>
    <s v="901113.00 - Pelagic-Benthic Coupling"/>
    <s v="Science"/>
    <x v="10"/>
    <s v="Sherman , Alana D"/>
    <n v="14000947"/>
    <m/>
    <s v="5380-000"/>
    <s v="Supplies - Science Lab"/>
    <m/>
    <s v="PO-1410011"/>
    <s v="Labconco Corporation"/>
    <s v="2014"/>
    <n v="1"/>
    <s v="Freight"/>
    <s v="531715"/>
    <n v="-9.14"/>
  </r>
  <r>
    <s v="901113.00 - Pelagic-Benthic Coupling"/>
    <s v="Science"/>
    <x v="10"/>
    <s v="Sherman , Alana D"/>
    <n v="14000947"/>
    <m/>
    <s v="5380-000"/>
    <s v="Supplies - Science Lab"/>
    <m/>
    <s v="PO-1410011"/>
    <s v="Labconco Corporation"/>
    <s v="2014"/>
    <n v="1"/>
    <s v="hose clamps"/>
    <s v="531715"/>
    <n v="-7.53"/>
  </r>
  <r>
    <s v="901113.00 - Pelagic-Benthic Coupling"/>
    <s v="Engineering"/>
    <x v="12"/>
    <s v="Sherman , Alana D"/>
    <n v="14000847"/>
    <m/>
    <s v="5130-000"/>
    <s v="OS - General"/>
    <m/>
    <s v="PO-1311876"/>
    <s v="Mark Greise Engineering"/>
    <s v="2014"/>
    <n v="1"/>
    <s v="Engineering support to supervi"/>
    <s v="MG01202014"/>
    <n v="-1200"/>
  </r>
  <r>
    <s v="901113.00 - Pelagic-Benthic Coupling"/>
    <s v="Conference"/>
    <x v="1"/>
    <s v="Sherman , Alana D"/>
    <n v="14002301"/>
    <m/>
    <s v="5500-000"/>
    <s v="Travel - Domestic"/>
    <m/>
    <s v=" "/>
    <s v="McGill, Paul"/>
    <s v="2014"/>
    <n v="4"/>
    <s v="T14-0002 reimbursement"/>
    <s v="T14-0002 9582"/>
    <n v="-79.23"/>
  </r>
  <r>
    <s v="901113.00 - Pelagic-Benthic Coupling"/>
    <s v="Science"/>
    <x v="11"/>
    <s v="Sherman , Alana D"/>
    <n v="14003484"/>
    <m/>
    <s v="5380-000"/>
    <s v="Supplies - Science Lab"/>
    <m/>
    <s v="PO-1410756"/>
    <s v="McLane Research Laborator"/>
    <s v="2014"/>
    <n v="5"/>
    <s v="500 ML sediment trap bottles f"/>
    <s v="13238"/>
    <n v="-356.5"/>
  </r>
  <r>
    <s v="901113.00 - Pelagic-Benthic Coupling"/>
    <s v="Science"/>
    <x v="10"/>
    <s v="Sherman , Alana D"/>
    <n v="14001194"/>
    <m/>
    <s v="5380-000"/>
    <s v="Supplies - Science Lab"/>
    <m/>
    <s v="PO-1410195"/>
    <s v="McLane Research Laborator"/>
    <s v="2014"/>
    <n v="2"/>
    <s v="Sediment trap controller repla"/>
    <s v="13194"/>
    <n v="-45.15"/>
  </r>
  <r>
    <s v="901113.00 - Pelagic-Benthic Coupling"/>
    <s v="Science"/>
    <x v="10"/>
    <s v="Sherman , Alana D"/>
    <n v="14003484"/>
    <m/>
    <s v="5380-000"/>
    <s v="Supplies - Science Lab"/>
    <m/>
    <s v="PO-1410756"/>
    <s v="McLane Research Laborator"/>
    <s v="2014"/>
    <n v="5"/>
    <s v="Use Tax Accrual"/>
    <s v="13238"/>
    <n v="-26.74"/>
  </r>
  <r>
    <s v="901113.00 - Pelagic-Benthic Coupling"/>
    <s v="Science"/>
    <x v="10"/>
    <s v="Sherman , Alana D"/>
    <n v="14001194"/>
    <m/>
    <s v="5380-000"/>
    <s v="Supplies - Science Lab"/>
    <m/>
    <s v="PO-1410195"/>
    <s v="McLane Research Laborator"/>
    <s v="2014"/>
    <n v="2"/>
    <s v="Freight"/>
    <s v="13194"/>
    <n v="-25"/>
  </r>
  <r>
    <s v="901113.00 - Pelagic-Benthic Coupling"/>
    <s v="Science"/>
    <x v="10"/>
    <s v="Sherman , Alana D"/>
    <n v="14003484"/>
    <m/>
    <s v="5380-000"/>
    <s v="Supplies - Science Lab"/>
    <m/>
    <s v="PO-1410756"/>
    <s v="McLane Research Laborator"/>
    <s v="2014"/>
    <n v="5"/>
    <s v="Freight"/>
    <s v="13238"/>
    <n v="-20.5"/>
  </r>
  <r>
    <s v="901113.00 - Pelagic-Benthic Coupling"/>
    <s v="Engineering"/>
    <x v="4"/>
    <s v="Sherman , Alana D"/>
    <n v="14004862"/>
    <m/>
    <s v="5330-000"/>
    <s v="Non-Capitalized Equipment"/>
    <m/>
    <s v="PO-1410492"/>
    <s v="Ocean Innovations"/>
    <s v="2014"/>
    <n v="7"/>
    <s v="Novatech iBCN-3 Iridium Beacon"/>
    <s v="14-579"/>
    <n v="-3359.38"/>
  </r>
  <r>
    <s v="901113.00 - Pelagic-Benthic Coupling"/>
    <s v="Engineering"/>
    <x v="2"/>
    <s v="Sherman , Alana D"/>
    <n v="14004039"/>
    <m/>
    <s v="5320-000"/>
    <s v="Supplies - Eng. Lab"/>
    <m/>
    <s v="PO-1410671"/>
    <s v="Ocean Innovations"/>
    <s v="2014"/>
    <n v="6"/>
    <s v="4ea TP-23awg + 18C-22awg, WB, "/>
    <s v="14-590"/>
    <n v="-1489.95"/>
  </r>
  <r>
    <s v="901113.00 - Pelagic-Benthic Coupling"/>
    <s v="Engineering"/>
    <x v="2"/>
    <s v="Sherman , Alana D"/>
    <n v="14003968"/>
    <m/>
    <s v="5360-000"/>
    <s v="Supplies - General"/>
    <m/>
    <s v="PO-1410869"/>
    <s v="Ocean Innovations"/>
    <s v="2014"/>
    <n v="6"/>
    <s v="Falmat XtremeNet 4pr-23AWG Dat"/>
    <s v="14-573"/>
    <n v="-806.25"/>
  </r>
  <r>
    <s v="901113.00 - Pelagic-Benthic Coupling"/>
    <s v="Engineering"/>
    <x v="2"/>
    <s v="Sherman , Alana D"/>
    <n v="14004119"/>
    <m/>
    <s v="5360-000"/>
    <s v="Supplies - General"/>
    <m/>
    <s v="PO-1410934"/>
    <s v="Ocean Innovations"/>
    <s v="2014"/>
    <n v="6"/>
    <s v="DSPL Multi LED light clamp"/>
    <s v="14-600"/>
    <n v="-69.88"/>
  </r>
  <r>
    <s v="901113.00 - Pelagic-Benthic Coupling"/>
    <s v="Engineering"/>
    <x v="3"/>
    <s v="Sherman , Alana D"/>
    <n v="14000916"/>
    <m/>
    <s v="5320-000"/>
    <s v="Supplies - Eng. Lab"/>
    <m/>
    <s v="PO-1410199"/>
    <s v="Ocean Innovations"/>
    <s v="2014"/>
    <n v="1"/>
    <s v="MCIL2F, 2 pin inline female wh"/>
    <s v="14-082"/>
    <n v="-66.540000000000006"/>
  </r>
  <r>
    <s v="901113.00 - Pelagic-Benthic Coupling"/>
    <s v="Engineering"/>
    <x v="3"/>
    <s v="Sherman , Alana D"/>
    <n v="14001391"/>
    <m/>
    <s v="5320-000"/>
    <s v="Supplies - Eng. Lab"/>
    <m/>
    <s v="PO-1410387"/>
    <s v="Ocean Innovations"/>
    <s v="2014"/>
    <n v="2"/>
    <s v="MCDC8F, 8 pin female dummy"/>
    <s v="14-166"/>
    <n v="-55.9"/>
  </r>
  <r>
    <s v="901113.00 - Pelagic-Benthic Coupling"/>
    <s v="Engineering"/>
    <x v="2"/>
    <s v="Sherman , Alana D"/>
    <n v="14004862"/>
    <m/>
    <s v="5330-000"/>
    <s v="Non-Capitalized Equipment"/>
    <m/>
    <s v="PO-1410492"/>
    <s v="Ocean Innovations"/>
    <s v="2014"/>
    <n v="7"/>
    <s v="Freight"/>
    <s v="14-579"/>
    <n v="-50"/>
  </r>
  <r>
    <s v="901113.00 - Pelagic-Benthic Coupling"/>
    <s v="Engineering"/>
    <x v="3"/>
    <s v="Sherman , Alana D"/>
    <n v="14000916"/>
    <m/>
    <s v="5320-000"/>
    <s v="Supplies - Eng. Lab"/>
    <m/>
    <s v="PO-1410199"/>
    <s v="Ocean Innovations"/>
    <s v="2014"/>
    <n v="1"/>
    <s v="MCDC4M, 4-pin male dummy plug"/>
    <s v="14-082"/>
    <n v="-40.53"/>
  </r>
  <r>
    <s v="901113.00 - Pelagic-Benthic Coupling"/>
    <s v="Engineering"/>
    <x v="2"/>
    <s v="Sherman , Alana D"/>
    <n v="14004039"/>
    <m/>
    <s v="5320-000"/>
    <s v="Supplies - Eng. Lab"/>
    <m/>
    <s v="PO-1410671"/>
    <s v="Ocean Innovations"/>
    <s v="2014"/>
    <n v="6"/>
    <s v="Freight"/>
    <s v="14-590"/>
    <n v="-25.11"/>
  </r>
  <r>
    <s v="901113.00 - Pelagic-Benthic Coupling"/>
    <s v="Engineering"/>
    <x v="2"/>
    <s v="Sherman , Alana D"/>
    <n v="14003968"/>
    <m/>
    <s v="5360-000"/>
    <s v="Supplies - General"/>
    <m/>
    <s v="PO-1410869"/>
    <s v="Ocean Innovations"/>
    <s v="2014"/>
    <n v="6"/>
    <s v="Freight"/>
    <s v="14-573"/>
    <n v="-25"/>
  </r>
  <r>
    <s v="901113.00 - Pelagic-Benthic Coupling"/>
    <s v="Engineering"/>
    <x v="3"/>
    <s v="Sherman , Alana D"/>
    <n v="14000916"/>
    <m/>
    <s v="5320-000"/>
    <s v="Supplies - Eng. Lab"/>
    <m/>
    <s v="PO-1410199"/>
    <s v="Ocean Innovations"/>
    <s v="2014"/>
    <n v="1"/>
    <s v="Freight"/>
    <s v="14-082"/>
    <n v="-9"/>
  </r>
  <r>
    <s v="901113.00 - Pelagic-Benthic Coupling"/>
    <s v="Engineering"/>
    <x v="2"/>
    <s v="Sherman , Alana D"/>
    <n v="14004119"/>
    <m/>
    <s v="5360-000"/>
    <s v="Supplies - General"/>
    <m/>
    <s v="PO-1410934"/>
    <s v="Ocean Innovations"/>
    <s v="2014"/>
    <n v="6"/>
    <s v="Freight"/>
    <s v="14-600"/>
    <n v="-6.68"/>
  </r>
  <r>
    <s v="901113.00 - Pelagic-Benthic Coupling"/>
    <s v="Engineering"/>
    <x v="3"/>
    <s v="Sherman , Alana D"/>
    <n v="14001391"/>
    <m/>
    <s v="5320-000"/>
    <s v="Supplies - Eng. Lab"/>
    <m/>
    <s v="PO-1410387"/>
    <s v="Ocean Innovations"/>
    <s v="2014"/>
    <n v="2"/>
    <s v="Freight"/>
    <s v="14-166"/>
    <n v="-6.65"/>
  </r>
  <r>
    <s v="901113.00 - Pelagic-Benthic Coupling"/>
    <s v="Science"/>
    <x v="13"/>
    <s v="Sherman , Alana D"/>
    <n v="14001381"/>
    <m/>
    <s v="5380-000"/>
    <s v="Supplies - Science Lab"/>
    <m/>
    <s v=" "/>
    <s v="Praxair "/>
    <s v="2014"/>
    <n v="2"/>
    <s v="NITROGEN UHP K"/>
    <s v="48570881"/>
    <n v="-58.83"/>
  </r>
  <r>
    <s v="901113.00 - Pelagic-Benthic Coupling"/>
    <s v="Science"/>
    <x v="13"/>
    <s v="Sherman , Alana D"/>
    <n v="14001381"/>
    <m/>
    <s v="5380-000"/>
    <s v="Supplies - Science Lab"/>
    <m/>
    <s v=" "/>
    <s v="Praxair "/>
    <s v="2014"/>
    <n v="2"/>
    <s v="DELIVERY"/>
    <s v="48570881"/>
    <n v="-41.39"/>
  </r>
  <r>
    <s v="901113.00 - Pelagic-Benthic Coupling"/>
    <s v="Science"/>
    <x v="13"/>
    <s v="Sherman , Alana D"/>
    <n v="14001381"/>
    <m/>
    <s v="5380-000"/>
    <s v="Supplies - Science Lab"/>
    <m/>
    <s v=" "/>
    <s v="Praxair "/>
    <s v="2014"/>
    <n v="2"/>
    <s v="NITROGEN 40"/>
    <s v="48570881"/>
    <n v="-32.700000000000003"/>
  </r>
  <r>
    <s v="901113.00 - Pelagic-Benthic Coupling"/>
    <s v="Science"/>
    <x v="13"/>
    <s v="Sherman , Alana D"/>
    <n v="14001381"/>
    <m/>
    <s v="5380-000"/>
    <s v="Supplies - Science Lab"/>
    <m/>
    <s v=" "/>
    <s v="Praxair "/>
    <s v="2014"/>
    <n v="2"/>
    <s v="FUEL CHARGE"/>
    <s v="48570881"/>
    <n v="-25.93"/>
  </r>
  <r>
    <s v="901113.00 - Pelagic-Benthic Coupling"/>
    <s v="Science"/>
    <x v="13"/>
    <s v="Sherman , Alana D"/>
    <n v="14001381"/>
    <m/>
    <s v="5380-000"/>
    <s v="Supplies - Science Lab"/>
    <m/>
    <s v=" "/>
    <s v="Praxair "/>
    <s v="2014"/>
    <n v="2"/>
    <s v="HAZ MAT CHARGE"/>
    <s v="48570881"/>
    <n v="-10.7"/>
  </r>
  <r>
    <s v="901113.00 - Pelagic-Benthic Coupling"/>
    <s v="Science"/>
    <x v="13"/>
    <s v="Sherman , Alana D"/>
    <n v="14001381"/>
    <m/>
    <s v="5380-000"/>
    <s v="Supplies - Science Lab"/>
    <m/>
    <s v=" "/>
    <s v="Praxair "/>
    <s v="2014"/>
    <n v="2"/>
    <s v="CYL MAINT &amp; INSP"/>
    <s v="48570881"/>
    <n v="-2.15"/>
  </r>
  <r>
    <s v="901113.00 - Pelagic-Benthic Coupling"/>
    <s v="Science"/>
    <x v="10"/>
    <s v="Sherman , Alana D"/>
    <n v="14003173"/>
    <m/>
    <s v="5380-000"/>
    <s v="Supplies - Science Lab"/>
    <m/>
    <s v="PO-1311838"/>
    <s v="RBR, Ltd."/>
    <s v="2014"/>
    <n v="4"/>
    <s v="O ring kit for GR data logger"/>
    <s v="14922"/>
    <n v="-60"/>
  </r>
  <r>
    <s v="901113.00 - Pelagic-Benthic Coupling"/>
    <s v="Science"/>
    <x v="10"/>
    <s v="Sherman , Alana D"/>
    <n v="14003173"/>
    <m/>
    <s v="5380-000"/>
    <s v="Supplies - Science Lab"/>
    <m/>
    <s v="PO-1311838"/>
    <s v="RBR, Ltd."/>
    <s v="2014"/>
    <n v="4"/>
    <s v="Freight"/>
    <s v="14922"/>
    <n v="-40"/>
  </r>
  <r>
    <s v="901113.00 - Pelagic-Benthic Coupling"/>
    <s v="Science"/>
    <x v="10"/>
    <s v="Sherman , Alana D"/>
    <n v="14003173"/>
    <m/>
    <s v="5380-000"/>
    <s v="Supplies - Science Lab"/>
    <m/>
    <s v="PO-1311838"/>
    <s v="RBR, Ltd."/>
    <s v="2014"/>
    <n v="4"/>
    <s v="1910-608 RS-232 Interface Cabl"/>
    <s v="14922"/>
    <n v="-35"/>
  </r>
  <r>
    <s v="901113.00 - Pelagic-Benthic Coupling"/>
    <s v="Science"/>
    <x v="10"/>
    <s v="Sherman , Alana D"/>
    <n v="14003173"/>
    <m/>
    <s v="5380-000"/>
    <s v="Supplies - Science Lab"/>
    <m/>
    <s v="PO-1311838"/>
    <s v="RBR, Ltd."/>
    <s v="2014"/>
    <n v="4"/>
    <s v="Use Tax Accrual"/>
    <s v="14922"/>
    <n v="-4.5"/>
  </r>
  <r>
    <s v="901113.00 - Pelagic-Benthic Coupling"/>
    <s v="Science"/>
    <x v="10"/>
    <s v="Sherman , Alana D"/>
    <n v="14003173"/>
    <m/>
    <s v="5380-000"/>
    <s v="Supplies - Science Lab"/>
    <m/>
    <s v="PO-1311838"/>
    <s v="RBR, Ltd."/>
    <s v="2014"/>
    <n v="4"/>
    <s v="Use Tax Accrual"/>
    <s v="14922"/>
    <n v="-2.63"/>
  </r>
  <r>
    <s v="901113.00 - Pelagic-Benthic Coupling"/>
    <s v="Science"/>
    <x v="14"/>
    <s v="Sherman , Alana D"/>
    <n v="14000450"/>
    <m/>
    <s v="5350-000"/>
    <s v="Supplies - Fuel"/>
    <m/>
    <s v="PO-1410133"/>
    <s v="SonTek / YSI, Inc."/>
    <s v="2014"/>
    <n v="1"/>
    <s v="Battery Pack, alkaline, 10.5V,"/>
    <s v="549924"/>
    <n v="-134.38"/>
  </r>
  <r>
    <s v="901113.00 - Pelagic-Benthic Coupling"/>
    <s v="Science"/>
    <x v="14"/>
    <s v="Sherman , Alana D"/>
    <n v="14000450"/>
    <m/>
    <s v="5350-000"/>
    <s v="Supplies - Fuel"/>
    <m/>
    <s v="PO-1410133"/>
    <s v="SonTek / YSI, Inc."/>
    <s v="2014"/>
    <n v="1"/>
    <s v="Freight"/>
    <s v="549924"/>
    <n v="-8"/>
  </r>
  <r>
    <s v="901113.00 - Pelagic-Benthic Coupling"/>
    <s v="Science"/>
    <x v="14"/>
    <s v="Sherman , Alana D"/>
    <n v="14000450"/>
    <m/>
    <s v="5350-000"/>
    <s v="Supplies - Fuel"/>
    <m/>
    <s v="PO-1410133"/>
    <s v="SonTek / YSI, Inc."/>
    <s v="2014"/>
    <n v="1"/>
    <s v="Use Tax Accrual"/>
    <s v="549924"/>
    <n v="-0.6"/>
  </r>
  <r>
    <s v="901113.00 - Pelagic-Benthic Coupling"/>
    <s v="Engineering"/>
    <x v="2"/>
    <s v="Sherman , Alana D"/>
    <n v="14004531"/>
    <m/>
    <s v="5330-000"/>
    <s v="Non-Capitalized Equipment"/>
    <m/>
    <s v="PO-1410921"/>
    <s v="Teledyne Benthos"/>
    <s v="2014"/>
    <n v="7"/>
    <s v="ATM-887 repair and refurbish p"/>
    <s v="219855"/>
    <n v="-2817.2"/>
  </r>
  <r>
    <s v="901113.00 - Pelagic-Benthic Coupling"/>
    <s v="Engineering"/>
    <x v="2"/>
    <s v="Sherman , Alana D"/>
    <n v="14004532"/>
    <m/>
    <s v="5330-000"/>
    <s v="Non-Capitalized Equipment"/>
    <m/>
    <s v="PO-1410921"/>
    <s v="Teledyne Benthos"/>
    <s v="2014"/>
    <n v="7"/>
    <s v="ATM-887 repair and refurbish p"/>
    <s v="219856"/>
    <n v="-698.75"/>
  </r>
  <r>
    <s v="901113.00 - Pelagic-Benthic Coupling"/>
    <s v="Engineering"/>
    <x v="2"/>
    <s v="Sherman , Alana D"/>
    <n v="14004531"/>
    <m/>
    <s v="5330-000"/>
    <s v="Non-Capitalized Equipment"/>
    <m/>
    <s v="PO-1410921"/>
    <s v="Teledyne Benthos"/>
    <s v="2014"/>
    <n v="7"/>
    <s v="Freight"/>
    <s v="219855"/>
    <n v="-102.37"/>
  </r>
  <r>
    <s v="901113.00 - Pelagic-Benthic Coupling"/>
    <s v="Engineering"/>
    <x v="2"/>
    <s v="Sherman , Alana D"/>
    <n v="14004532"/>
    <m/>
    <s v="5330-000"/>
    <s v="Non-Capitalized Equipment"/>
    <m/>
    <s v="PO-1410921"/>
    <s v="Teledyne Benthos"/>
    <s v="2014"/>
    <n v="7"/>
    <s v="Freight"/>
    <s v="219856"/>
    <n v="-95.24"/>
  </r>
  <r>
    <s v="901113.00 - Pelagic-Benthic Coupling"/>
    <s v="Science"/>
    <x v="15"/>
    <s v="Sherman , Alana D"/>
    <n v="14000917"/>
    <m/>
    <s v="5350-000"/>
    <s v="Supplies - Fuel"/>
    <m/>
    <s v="PO-1410134"/>
    <s v="Teledyne Benthos, Inc."/>
    <s v="2014"/>
    <n v="1"/>
    <s v="865-SB-13 - Acoustic Release S"/>
    <s v="218510"/>
    <n v="-430"/>
  </r>
  <r>
    <s v="901113.00 - Pelagic-Benthic Coupling"/>
    <s v="Science"/>
    <x v="10"/>
    <s v="Sherman , Alana D"/>
    <n v="14000917"/>
    <m/>
    <s v="5350-000"/>
    <s v="Supplies - Fuel"/>
    <m/>
    <s v="PO-1410134"/>
    <s v="Teledyne Benthos, Inc."/>
    <s v="2014"/>
    <n v="1"/>
    <s v="865-A - ACOUSTIC RELEASE SPARE"/>
    <s v="218510"/>
    <n v="-129"/>
  </r>
  <r>
    <s v="901113.00 - Pelagic-Benthic Coupling"/>
    <s v="Science"/>
    <x v="10"/>
    <s v="Sherman , Alana D"/>
    <n v="14000917"/>
    <m/>
    <s v="5350-000"/>
    <s v="Supplies - Fuel"/>
    <m/>
    <s v="PO-1410134"/>
    <s v="Teledyne Benthos, Inc."/>
    <s v="2014"/>
    <n v="1"/>
    <s v="Freight"/>
    <s v="218510"/>
    <n v="-12.92"/>
  </r>
  <r>
    <s v="901113.00 - Pelagic-Benthic Coupling"/>
    <s v="Engineering"/>
    <x v="2"/>
    <s v="Sherman , Alana D"/>
    <n v="14001607"/>
    <m/>
    <s v="5380-000"/>
    <s v="Supplies - Science Lab"/>
    <m/>
    <s v="PO-1410288"/>
    <s v="Teledyne Impulse"/>
    <s v="2014"/>
    <n v="3"/>
    <s v="dummy connector for cables"/>
    <s v="021485"/>
    <n v="-485.9"/>
  </r>
  <r>
    <s v="901113.00 - Pelagic-Benthic Coupling"/>
    <s v="Engineering"/>
    <x v="2"/>
    <s v="Sherman , Alana D"/>
    <n v="14001607"/>
    <m/>
    <s v="5380-000"/>
    <s v="Supplies - Science Lab"/>
    <m/>
    <s v="PO-1410288"/>
    <s v="Teledyne Impulse"/>
    <s v="2014"/>
    <n v="3"/>
    <s v="dummy connector for bulkhead r"/>
    <s v="021485"/>
    <n v="-413.88"/>
  </r>
  <r>
    <s v="901113.00 - Pelagic-Benthic Coupling"/>
    <s v="Engineering"/>
    <x v="3"/>
    <s v="Sherman , Alana D"/>
    <n v="14003369"/>
    <m/>
    <s v="5320-000"/>
    <s v="Supplies - Eng. Lab"/>
    <m/>
    <s v="PO-1410762"/>
    <s v="Teledyne Impulse"/>
    <s v="2014"/>
    <n v="5"/>
    <s v="MDC-9-MP, 9-pin male dummy plu"/>
    <s v="024798"/>
    <n v="-95.14"/>
  </r>
  <r>
    <s v="901113.00 - Pelagic-Benthic Coupling"/>
    <s v="Engineering"/>
    <x v="3"/>
    <s v="Sherman , Alana D"/>
    <n v="14004156"/>
    <m/>
    <s v="5320-000"/>
    <s v="Supplies - Eng. Lab"/>
    <m/>
    <s v="PO-1410949"/>
    <s v="Teledyne Impulse"/>
    <s v="2014"/>
    <n v="6"/>
    <s v="RMG-2-FS on 2 ft of 18/2 SO ca"/>
    <s v="026415"/>
    <n v="-81.7"/>
  </r>
  <r>
    <s v="901113.00 - Pelagic-Benthic Coupling"/>
    <s v="Engineering"/>
    <x v="3"/>
    <s v="Sherman , Alana D"/>
    <n v="14004156"/>
    <m/>
    <s v="5320-000"/>
    <s v="Supplies - Eng. Lab"/>
    <m/>
    <s v="PO-1410949"/>
    <s v="Teledyne Impulse"/>
    <s v="2014"/>
    <n v="6"/>
    <s v="G-FLS-P, locking sleeve"/>
    <s v="026415"/>
    <n v="-13.98"/>
  </r>
  <r>
    <s v="901113.00 - Pelagic-Benthic Coupling"/>
    <s v="Engineering"/>
    <x v="2"/>
    <s v="Sherman , Alana D"/>
    <n v="14001607"/>
    <m/>
    <s v="5380-000"/>
    <s v="Supplies - Science Lab"/>
    <m/>
    <s v="PO-1410288"/>
    <s v="Teledyne Impulse"/>
    <s v="2014"/>
    <n v="3"/>
    <s v="Freight"/>
    <s v="021485"/>
    <n v="-9"/>
  </r>
  <r>
    <s v="901113.00 - Pelagic-Benthic Coupling"/>
    <s v="Engineering"/>
    <x v="3"/>
    <s v="Sherman , Alana D"/>
    <n v="14003369"/>
    <m/>
    <s v="5320-000"/>
    <s v="Supplies - Eng. Lab"/>
    <m/>
    <s v="PO-1410762"/>
    <s v="Teledyne Impulse"/>
    <s v="2014"/>
    <n v="5"/>
    <s v="Freight"/>
    <s v="024798"/>
    <n v="-7.9"/>
  </r>
  <r>
    <s v="901113.00 - Pelagic-Benthic Coupling"/>
    <s v="Engineering"/>
    <x v="3"/>
    <s v="Sherman , Alana D"/>
    <n v="14004156"/>
    <m/>
    <s v="5320-000"/>
    <s v="Supplies - Eng. Lab"/>
    <m/>
    <s v="PO-1410949"/>
    <s v="Teledyne Impulse"/>
    <s v="2014"/>
    <n v="6"/>
    <s v="Freight"/>
    <s v="026415"/>
    <n v="-7.89"/>
  </r>
  <r>
    <s v="901113.00 - Pelagic-Benthic Coupling"/>
    <s v="Engineering"/>
    <x v="2"/>
    <s v="Sherman , Alana D"/>
    <n v="14003343"/>
    <m/>
    <s v="5200-000"/>
    <s v="Postage/Shipping"/>
    <m/>
    <s v=" "/>
    <s v="UPS Supply Chain Solution"/>
    <s v="2014"/>
    <n v="5"/>
    <s v="Custom/Duty Fees, Canada"/>
    <s v="950569252"/>
    <n v="-7.45"/>
  </r>
  <r>
    <s v="901113.00 - Pelagic-Benthic Coupling"/>
    <s v="Conference"/>
    <x v="1"/>
    <s v="Sherman , Alana D"/>
    <n v="14002185"/>
    <m/>
    <s v="5500-000"/>
    <s v="Travel - Domestic"/>
    <m/>
    <s v=" "/>
    <s v="Wells Fargo Bank Visa"/>
    <s v="2014"/>
    <n v="3"/>
    <s v="T14-0002"/>
    <s v="MCGILL 03/14"/>
    <n v="-1812"/>
  </r>
  <r>
    <s v="901113.00 - Pelagic-Benthic Coupling"/>
    <s v="Conference"/>
    <x v="1"/>
    <s v="Sherman , Alana D"/>
    <n v="14002187"/>
    <m/>
    <s v="5500-000"/>
    <s v="Travel - Domestic"/>
    <m/>
    <s v=" "/>
    <s v="Wells Fargo Bank Visa"/>
    <s v="2014"/>
    <n v="3"/>
    <s v="T13-0474"/>
    <s v="HENTHORN 03/14"/>
    <n v="-1513.12"/>
  </r>
  <r>
    <s v="901113.00 - Pelagic-Benthic Coupling"/>
    <s v="Science"/>
    <x v="16"/>
    <s v="Sherman , Alana D"/>
    <n v="14003774"/>
    <m/>
    <s v="5300-000"/>
    <s v="Supplies - Cmptr/Hdwr"/>
    <m/>
    <s v=" "/>
    <s v="Wells Fargo Bank Visa"/>
    <s v="2014"/>
    <n v="5"/>
    <s v="AMAZON.COM | SanDisk"/>
    <s v="HENTHORN 05/14"/>
    <n v="-897.32"/>
  </r>
  <r>
    <s v="901113.00 - Pelagic-Benthic Coupling"/>
    <s v="Conference"/>
    <x v="1"/>
    <s v="Sherman , Alana D"/>
    <n v="14002148"/>
    <m/>
    <s v="5500-000"/>
    <s v="Travel - Domestic"/>
    <m/>
    <s v=" "/>
    <s v="Wells Fargo Bank Visa"/>
    <s v="2014"/>
    <n v="3"/>
    <s v="T13-0475"/>
    <s v="CHUFFARD 03/14"/>
    <n v="-868.04"/>
  </r>
  <r>
    <s v="901113.00 - Pelagic-Benthic Coupling"/>
    <s v="Conference"/>
    <x v="1"/>
    <s v="Sherman , Alana D"/>
    <n v="14001950"/>
    <m/>
    <s v="5030-000"/>
    <s v="Conference Fees/Registrat"/>
    <m/>
    <s v=" "/>
    <s v="Wells Fargo Bank Visa"/>
    <s v="2014"/>
    <n v="3"/>
    <s v="T14-0002"/>
    <s v="MCGILL 10/13 C1"/>
    <n v="-595"/>
  </r>
  <r>
    <s v="901113.00 - Pelagic-Benthic Coupling"/>
    <s v="Engineering"/>
    <x v="2"/>
    <s v="Sherman , Alana D"/>
    <n v="14004367"/>
    <m/>
    <s v="5320-000"/>
    <s v="Supplies - Eng. Lab"/>
    <m/>
    <s v=" "/>
    <s v="Wells Fargo Bank Visa"/>
    <s v="2014"/>
    <n v="6"/>
    <s v="BRANTNERASSOCIATESIN"/>
    <s v="JIMM 06/14"/>
    <n v="-356.51"/>
  </r>
  <r>
    <s v="901113.00 - Pelagic-Benthic Coupling"/>
    <s v="Science"/>
    <x v="13"/>
    <s v="Sherman , Alana D"/>
    <n v="14002148"/>
    <m/>
    <s v="5380-000"/>
    <s v="Supplies - Science Lab"/>
    <m/>
    <s v=" "/>
    <s v="Wells Fargo Bank Visa"/>
    <s v="2014"/>
    <n v="3"/>
    <s v="ULINE*SHIPSUPPLIES |"/>
    <s v="CHUFFARD 03/14"/>
    <n v="-352.41"/>
  </r>
  <r>
    <s v="901113.00 - Pelagic-Benthic Coupling"/>
    <s v="Science"/>
    <x v="13"/>
    <s v="Sherman , Alana D"/>
    <n v="14001426"/>
    <m/>
    <s v="5360-000"/>
    <s v="Supplies - General"/>
    <m/>
    <s v=" "/>
    <s v="Wells Fargo Bank Visa"/>
    <s v="2014"/>
    <n v="2"/>
    <s v="MCMASTER-CARR | CABL"/>
    <s v="FEJO 02/14"/>
    <n v="-218.88"/>
  </r>
  <r>
    <s v="901113.00 - Pelagic-Benthic Coupling"/>
    <s v="Science"/>
    <x v="16"/>
    <s v="Sherman , Alana D"/>
    <n v="14000782"/>
    <m/>
    <s v="5300-000"/>
    <s v="Supplies - Cmptr/Hdwr"/>
    <m/>
    <s v=" "/>
    <s v="Wells Fargo Bank Visa"/>
    <s v="2014"/>
    <n v="1"/>
    <s v="B&amp;HPHOTO-VIDEO.COM |"/>
    <s v="CHUFFARD 01/14B"/>
    <n v="-207.5"/>
  </r>
  <r>
    <s v="901113.00 - Pelagic-Benthic Coupling"/>
    <s v="Engineering"/>
    <x v="2"/>
    <s v="Sherman , Alana D"/>
    <n v="14002092"/>
    <m/>
    <s v="5320-000"/>
    <s v="Supplies - Eng. Lab"/>
    <m/>
    <s v=" "/>
    <s v="Wells Fargo Bank Visa"/>
    <s v="2014"/>
    <n v="3"/>
    <s v="PLI*BREEZESYS"/>
    <s v="ALANA 03/14"/>
    <n v="-175"/>
  </r>
  <r>
    <s v="901113.00 - Pelagic-Benthic Coupling"/>
    <s v="Science"/>
    <x v="16"/>
    <s v="Sherman , Alana D"/>
    <n v="14003774"/>
    <m/>
    <s v="5300-000"/>
    <s v="Supplies - Cmptr/Hdwr"/>
    <m/>
    <s v=" "/>
    <s v="Wells Fargo Bank Visa"/>
    <s v="2014"/>
    <n v="5"/>
    <s v="STAPLES00103879"/>
    <s v="HENTHORN 05/14"/>
    <n v="-129.88999999999999"/>
  </r>
  <r>
    <s v="901113.00 - Pelagic-Benthic Coupling"/>
    <s v="Engineering"/>
    <x v="2"/>
    <s v="Sherman , Alana D"/>
    <n v="14003773"/>
    <m/>
    <s v="5360-000"/>
    <s v="Supplies - General"/>
    <m/>
    <s v=" "/>
    <s v="Wells Fargo Bank Visa"/>
    <s v="2014"/>
    <n v="5"/>
    <s v="TNRBATTERIES"/>
    <s v="MCGILL 05/14"/>
    <n v="-115.89"/>
  </r>
  <r>
    <s v="901113.00 - Pelagic-Benthic Coupling"/>
    <s v="Science"/>
    <x v="10"/>
    <s v="Sherman , Alana D"/>
    <n v="14004411"/>
    <m/>
    <s v="5380-000"/>
    <s v="Supplies - Science Lab"/>
    <m/>
    <s v=" "/>
    <s v="Wells Fargo Bank Visa"/>
    <s v="2014"/>
    <n v="6"/>
    <s v="UICINC"/>
    <s v="CHUFFARD 06/14"/>
    <n v="-112.21"/>
  </r>
  <r>
    <s v="901113.00 - Pelagic-Benthic Coupling"/>
    <s v="Science"/>
    <x v="13"/>
    <s v="Sherman , Alana D"/>
    <n v="14001426"/>
    <m/>
    <s v="5360-000"/>
    <s v="Supplies - General"/>
    <m/>
    <s v=" "/>
    <s v="Wells Fargo Bank Visa"/>
    <s v="2014"/>
    <n v="2"/>
    <s v="VALLEYFABRICATIONINC"/>
    <s v="FEJO 02/14"/>
    <n v="-96.34"/>
  </r>
  <r>
    <s v="901113.00 - Pelagic-Benthic Coupling"/>
    <s v="Science"/>
    <x v="11"/>
    <s v="Sherman , Alana D"/>
    <n v="14004331"/>
    <m/>
    <s v="5360-000"/>
    <s v="Supplies - General"/>
    <m/>
    <s v=" "/>
    <s v="Wells Fargo Bank Visa"/>
    <s v="2014"/>
    <n v="6"/>
    <s v="AMAZON.COM | 3MForma"/>
    <s v="GOAN 06/14"/>
    <n v="-86.46"/>
  </r>
  <r>
    <s v="901113.00 - Pelagic-Benthic Coupling"/>
    <s v="Science"/>
    <x v="16"/>
    <s v="Sherman , Alana D"/>
    <n v="14001489"/>
    <m/>
    <s v="5380-000"/>
    <s v="Supplies - Science Lab"/>
    <m/>
    <s v=" "/>
    <s v="Wells Fargo Bank Visa"/>
    <s v="2014"/>
    <n v="2"/>
    <s v="BISONOFFICELLC"/>
    <s v="CHUFFARD 02/14"/>
    <n v="-81.59"/>
  </r>
  <r>
    <s v="901113.00 - Pelagic-Benthic Coupling"/>
    <s v="Science"/>
    <x v="13"/>
    <s v="Sherman , Alana D"/>
    <n v="14003073"/>
    <m/>
    <s v="5360-000"/>
    <s v="Supplies - General"/>
    <m/>
    <s v=" "/>
    <s v="Wells Fargo Bank Visa"/>
    <s v="2014"/>
    <n v="4"/>
    <s v="THEHOMEDEPOT#6968 |"/>
    <s v="CHUFFARD 04/14"/>
    <n v="-81.33"/>
  </r>
  <r>
    <s v="901113.00 - Pelagic-Benthic Coupling"/>
    <s v="Science"/>
    <x v="13"/>
    <s v="Sherman , Alana D"/>
    <n v="14004347"/>
    <m/>
    <s v="5360-000"/>
    <s v="Supplies - General"/>
    <m/>
    <s v=" "/>
    <s v="Wells Fargo Bank Visa"/>
    <s v="2014"/>
    <n v="6"/>
    <s v="VALLEYFABRICATIONINC"/>
    <s v="FEJO 06/14"/>
    <n v="-69.930000000000007"/>
  </r>
  <r>
    <s v="901113.00 - Pelagic-Benthic Coupling"/>
    <s v="Science"/>
    <x v="13"/>
    <s v="Sherman , Alana D"/>
    <n v="14004347"/>
    <m/>
    <s v="5360-000"/>
    <s v="Supplies - General"/>
    <m/>
    <s v=" "/>
    <s v="Wells Fargo Bank Visa"/>
    <s v="2014"/>
    <n v="6"/>
    <s v="RANDOLPHAUSTINCOMPAN"/>
    <s v="FEJO 06/14"/>
    <n v="-69.599999999999994"/>
  </r>
  <r>
    <s v="901113.00 - Pelagic-Benthic Coupling"/>
    <s v="Science"/>
    <x v="13"/>
    <s v="Sherman , Alana D"/>
    <n v="14003073"/>
    <m/>
    <s v="5380-000"/>
    <s v="Supplies - Science Lab"/>
    <m/>
    <s v=" "/>
    <s v="Wells Fargo Bank Visa"/>
    <s v="2014"/>
    <n v="4"/>
    <s v="UNIVERSALMEDICAL"/>
    <s v="CHUFFARD 04/14"/>
    <n v="-67.680000000000007"/>
  </r>
  <r>
    <s v="901113.00 - Pelagic-Benthic Coupling"/>
    <s v="Science"/>
    <x v="17"/>
    <s v="Sherman , Alana D"/>
    <n v="14002148"/>
    <m/>
    <s v="5350-000"/>
    <s v="Supplies - Fuel"/>
    <m/>
    <s v=" "/>
    <s v="Wells Fargo Bank Visa"/>
    <s v="2014"/>
    <n v="3"/>
    <s v="HOMEDEPOT.COM | .COM"/>
    <s v="CHUFFARD 03/14"/>
    <n v="-63.27"/>
  </r>
  <r>
    <s v="901113.00 - Pelagic-Benthic Coupling"/>
    <s v="Conference"/>
    <x v="1"/>
    <s v="Sherman , Alana D"/>
    <n v="14002185"/>
    <m/>
    <s v="5500-000"/>
    <s v="Travel - Domestic"/>
    <m/>
    <s v=" "/>
    <s v="Wells Fargo Bank Visa"/>
    <s v="2014"/>
    <n v="3"/>
    <s v="T14-0002"/>
    <s v="MCGILL 03/14"/>
    <n v="-57.91"/>
  </r>
  <r>
    <s v="901113.00 - Pelagic-Benthic Coupling"/>
    <s v="Science"/>
    <x v="13"/>
    <s v="Sherman , Alana D"/>
    <n v="14003001"/>
    <m/>
    <s v="5360-000"/>
    <s v="Supplies - General"/>
    <m/>
    <s v=" "/>
    <s v="Wells Fargo Bank Visa"/>
    <s v="2014"/>
    <n v="4"/>
    <s v="ORCHARDSUPPLY#260"/>
    <s v="FEJO 04/14"/>
    <n v="-54.23"/>
  </r>
  <r>
    <s v="901113.00 - Pelagic-Benthic Coupling"/>
    <s v="Science"/>
    <x v="16"/>
    <s v="Sherman , Alana D"/>
    <n v="14004411"/>
    <m/>
    <s v="5300-000"/>
    <s v="Supplies - Cmptr/Hdwr"/>
    <m/>
    <s v=" "/>
    <s v="Wells Fargo Bank Visa"/>
    <s v="2014"/>
    <n v="6"/>
    <s v="B&amp;HPHOTO-VIDEO.COM |"/>
    <s v="CHUFFARD 06/14"/>
    <n v="-52.59"/>
  </r>
  <r>
    <s v="901113.00 - Pelagic-Benthic Coupling"/>
    <s v="Science"/>
    <x v="17"/>
    <s v="Sherman , Alana D"/>
    <n v="14004361"/>
    <m/>
    <s v="5320-000"/>
    <s v="Supplies - Eng. Lab"/>
    <m/>
    <s v=" "/>
    <s v="Wells Fargo Bank Visa"/>
    <s v="2014"/>
    <n v="6"/>
    <s v="MCMASTER-CARR | CABL"/>
    <s v="SCJI 06/14"/>
    <n v="-51.46"/>
  </r>
  <r>
    <s v="901113.00 - Pelagic-Benthic Coupling"/>
    <s v="Conference"/>
    <x v="1"/>
    <s v="Sherman , Alana D"/>
    <n v="14002187"/>
    <m/>
    <s v="5500-000"/>
    <s v="Travel - Domestic"/>
    <m/>
    <s v=" "/>
    <s v="Wells Fargo Bank Visa"/>
    <s v="2014"/>
    <n v="3"/>
    <s v="T13-0474"/>
    <s v="HENTHORN 03/14"/>
    <n v="-49.57"/>
  </r>
  <r>
    <s v="901113.00 - Pelagic-Benthic Coupling"/>
    <s v="Science"/>
    <x v="13"/>
    <s v="Sherman , Alana D"/>
    <n v="14002151"/>
    <m/>
    <s v="5360-000"/>
    <s v="Supplies - General"/>
    <m/>
    <s v=" "/>
    <s v="Wells Fargo Bank Visa"/>
    <s v="2014"/>
    <n v="3"/>
    <s v="MCMASTER-CARR | MULT"/>
    <s v="COMI 03/14"/>
    <n v="-48.11"/>
  </r>
  <r>
    <s v="901113.00 - Pelagic-Benthic Coupling"/>
    <s v="Conference"/>
    <x v="1"/>
    <s v="Sherman , Alana D"/>
    <n v="14002187"/>
    <m/>
    <s v="5500-000"/>
    <s v="Travel - Domestic"/>
    <m/>
    <s v=" "/>
    <s v="Wells Fargo Bank Visa"/>
    <s v="2014"/>
    <n v="3"/>
    <s v="T13-0474"/>
    <s v="HENTHORN 03/14"/>
    <n v="-45.62"/>
  </r>
  <r>
    <s v="901113.00 - Pelagic-Benthic Coupling"/>
    <s v="Science"/>
    <x v="13"/>
    <s v="Sherman , Alana D"/>
    <n v="14002148"/>
    <m/>
    <s v="5380-000"/>
    <s v="Supplies - Science Lab"/>
    <m/>
    <s v=" "/>
    <s v="Wells Fargo Bank Visa"/>
    <s v="2014"/>
    <n v="3"/>
    <s v="MCMASTER-CARR | ELAS"/>
    <s v="CHUFFARD 03/14"/>
    <n v="-44.64"/>
  </r>
  <r>
    <s v="901113.00 - Pelagic-Benthic Coupling"/>
    <s v="Science"/>
    <x v="13"/>
    <s v="Sherman , Alana D"/>
    <n v="14002185"/>
    <m/>
    <s v="5390-000"/>
    <s v="Supplies - Tools"/>
    <m/>
    <s v=" "/>
    <s v="Wells Fargo Bank Visa"/>
    <s v="2014"/>
    <n v="3"/>
    <s v="ORCHARDSUPPLY#260"/>
    <s v="MCGILL 03/14"/>
    <n v="-41.21"/>
  </r>
  <r>
    <s v="901113.00 - Pelagic-Benthic Coupling"/>
    <s v="Science"/>
    <x v="17"/>
    <s v="Sherman , Alana D"/>
    <n v="14002148"/>
    <m/>
    <s v="5380-000"/>
    <s v="Supplies - Science Lab"/>
    <m/>
    <s v=" "/>
    <s v="Wells Fargo Bank Visa"/>
    <s v="2014"/>
    <n v="3"/>
    <s v="HOMEDEPOT.COM | .COM"/>
    <s v="CHUFFARD 03/14"/>
    <n v="-36.81"/>
  </r>
  <r>
    <s v="901113.00 - Pelagic-Benthic Coupling"/>
    <s v="Science"/>
    <x v="13"/>
    <s v="Sherman , Alana D"/>
    <n v="14001489"/>
    <m/>
    <s v="5350-000"/>
    <s v="Supplies - Fuel"/>
    <m/>
    <s v=" "/>
    <s v="Wells Fargo Bank Visa"/>
    <s v="2014"/>
    <n v="2"/>
    <s v="PROBUILDSOUTHWEST#40"/>
    <s v="CHUFFARD 02/14"/>
    <n v="-32.6"/>
  </r>
  <r>
    <s v="901113.00 - Pelagic-Benthic Coupling"/>
    <s v="Engineering"/>
    <x v="2"/>
    <s v="Sherman , Alana D"/>
    <n v="14000744"/>
    <m/>
    <s v="5320-000"/>
    <s v="Supplies - Eng. Lab"/>
    <m/>
    <s v=" "/>
    <s v="Wells Fargo Bank Visa"/>
    <s v="2014"/>
    <n v="1"/>
    <s v="MOUSERELECTRONICSDIS"/>
    <s v="ALANA 01/14B"/>
    <n v="-30.94"/>
  </r>
  <r>
    <s v="901113.00 - Pelagic-Benthic Coupling"/>
    <s v="Conference"/>
    <x v="1"/>
    <s v="Sherman , Alana D"/>
    <n v="14002187"/>
    <m/>
    <s v="5500-000"/>
    <s v="Travel - Domestic"/>
    <m/>
    <s v=" "/>
    <s v="Wells Fargo Bank Visa"/>
    <s v="2014"/>
    <n v="3"/>
    <s v="T13-0474"/>
    <s v="HENTHORN 03/14"/>
    <n v="-28.6"/>
  </r>
  <r>
    <s v="901113.00 - Pelagic-Benthic Coupling"/>
    <s v="Conference"/>
    <x v="1"/>
    <s v="Sherman , Alana D"/>
    <n v="14002185"/>
    <m/>
    <s v="5500-000"/>
    <s v="Travel - Domestic"/>
    <m/>
    <s v=" "/>
    <s v="Wells Fargo Bank Visa"/>
    <s v="2014"/>
    <n v="3"/>
    <s v="T14-0002"/>
    <s v="MCGILL 03/14"/>
    <n v="-28.15"/>
  </r>
  <r>
    <s v="901113.00 - Pelagic-Benthic Coupling"/>
    <s v="Science"/>
    <x v="16"/>
    <s v="Sherman , Alana D"/>
    <n v="14001489"/>
    <m/>
    <s v="5380-000"/>
    <s v="Supplies - Science Lab"/>
    <m/>
    <s v=" "/>
    <s v="Wells Fargo Bank Visa"/>
    <s v="2014"/>
    <n v="2"/>
    <s v="B&amp;HPHOTO-VIDEO.COM |"/>
    <s v="CHUFFARD 02/14"/>
    <n v="-27.93"/>
  </r>
  <r>
    <s v="901113.00 - Pelagic-Benthic Coupling"/>
    <s v="Conference"/>
    <x v="1"/>
    <s v="Sherman , Alana D"/>
    <n v="14002185"/>
    <m/>
    <s v="5500-000"/>
    <s v="Travel - Domestic"/>
    <m/>
    <s v=" "/>
    <s v="Wells Fargo Bank Visa"/>
    <s v="2014"/>
    <n v="3"/>
    <s v="T14-0002"/>
    <s v="MCGILL 03/14"/>
    <n v="-26.66"/>
  </r>
  <r>
    <s v="901113.00 - Pelagic-Benthic Coupling"/>
    <s v="Conference"/>
    <x v="1"/>
    <s v="Sherman , Alana D"/>
    <n v="14002148"/>
    <m/>
    <s v="5500-000"/>
    <s v="Travel - Domestic"/>
    <m/>
    <s v=" "/>
    <s v="Wells Fargo Bank Visa"/>
    <s v="2014"/>
    <n v="3"/>
    <s v="T13-0475"/>
    <s v="CHUFFARD 03/14"/>
    <n v="-26.03"/>
  </r>
  <r>
    <s v="901113.00 - Pelagic-Benthic Coupling"/>
    <s v="Science"/>
    <x v="13"/>
    <s v="Sherman , Alana D"/>
    <n v="14000782"/>
    <m/>
    <s v="5350-000"/>
    <s v="Supplies - Fuel"/>
    <m/>
    <s v=" "/>
    <s v="Wells Fargo Bank Visa"/>
    <s v="2014"/>
    <n v="1"/>
    <s v="THEHOMEDEPOT#6968 |"/>
    <s v="CHUFFARD 01/14B"/>
    <n v="-25.92"/>
  </r>
  <r>
    <s v="901113.00 - Pelagic-Benthic Coupling"/>
    <s v="Science"/>
    <x v="13"/>
    <s v="Sherman , Alana D"/>
    <n v="14001489"/>
    <m/>
    <s v="5360-000"/>
    <s v="Supplies - General"/>
    <m/>
    <s v=" "/>
    <s v="Wells Fargo Bank Visa"/>
    <s v="2014"/>
    <n v="2"/>
    <s v="IKEAHOMESHOPPING"/>
    <s v="CHUFFARD 02/14"/>
    <n v="-25.74"/>
  </r>
  <r>
    <s v="901113.00 - Pelagic-Benthic Coupling"/>
    <s v="Conference"/>
    <x v="1"/>
    <s v="Sherman , Alana D"/>
    <n v="14002185"/>
    <m/>
    <s v="5500-000"/>
    <s v="Travel - Domestic"/>
    <m/>
    <s v=" "/>
    <s v="Wells Fargo Bank Visa"/>
    <s v="2014"/>
    <n v="3"/>
    <s v="T14-0002"/>
    <s v="MCGILL 03/14"/>
    <n v="-25"/>
  </r>
  <r>
    <s v="901113.00 - Pelagic-Benthic Coupling"/>
    <s v="Conference"/>
    <x v="1"/>
    <s v="Sherman , Alana D"/>
    <n v="14002185"/>
    <m/>
    <s v="5500-000"/>
    <s v="Travel - Domestic"/>
    <m/>
    <s v=" "/>
    <s v="Wells Fargo Bank Visa"/>
    <s v="2014"/>
    <n v="3"/>
    <s v="T14-0002"/>
    <s v="MCGILL 03/14"/>
    <n v="-25"/>
  </r>
  <r>
    <s v="901113.00 - Pelagic-Benthic Coupling"/>
    <s v="Science"/>
    <x v="13"/>
    <s v="Sherman , Alana D"/>
    <n v="14004444"/>
    <m/>
    <s v="5360-000"/>
    <s v="Supplies - General"/>
    <m/>
    <s v=" "/>
    <s v="Wells Fargo Bank Visa"/>
    <s v="2014"/>
    <n v="6"/>
    <s v="WWW.BLUEWATERROPES.C"/>
    <s v="MCGILL 06/14"/>
    <n v="-25"/>
  </r>
  <r>
    <s v="901113.00 - Pelagic-Benthic Coupling"/>
    <s v="Conference"/>
    <x v="1"/>
    <s v="Sherman , Alana D"/>
    <n v="14002148"/>
    <m/>
    <s v="5500-000"/>
    <s v="Travel - Domestic"/>
    <m/>
    <s v=" "/>
    <s v="Wells Fargo Bank Visa"/>
    <s v="2014"/>
    <n v="3"/>
    <s v="T13-0475"/>
    <s v="CHUFFARD 03/14"/>
    <n v="-24.08"/>
  </r>
  <r>
    <s v="901113.00 - Pelagic-Benthic Coupling"/>
    <s v="Conference"/>
    <x v="1"/>
    <s v="Sherman , Alana D"/>
    <n v="14002148"/>
    <m/>
    <s v="5500-000"/>
    <s v="Travel - Domestic"/>
    <m/>
    <s v=" "/>
    <s v="Wells Fargo Bank Visa"/>
    <s v="2014"/>
    <n v="3"/>
    <s v="T13-0475"/>
    <s v="CHUFFARD 03/14"/>
    <n v="-24.08"/>
  </r>
  <r>
    <s v="901113.00 - Pelagic-Benthic Coupling"/>
    <s v="Conference"/>
    <x v="1"/>
    <s v="Sherman , Alana D"/>
    <n v="14002148"/>
    <m/>
    <s v="5500-000"/>
    <s v="Travel - Domestic"/>
    <m/>
    <s v=" "/>
    <s v="Wells Fargo Bank Visa"/>
    <s v="2014"/>
    <n v="3"/>
    <s v="T13-0475"/>
    <s v="CHUFFARD 03/14"/>
    <n v="-23.51"/>
  </r>
  <r>
    <s v="901113.00 - Pelagic-Benthic Coupling"/>
    <s v="Science"/>
    <x v="13"/>
    <s v="Sherman , Alana D"/>
    <n v="14002092"/>
    <m/>
    <s v="5360-000"/>
    <s v="Supplies - General"/>
    <m/>
    <s v=" "/>
    <s v="Wells Fargo Bank Visa"/>
    <s v="2014"/>
    <n v="3"/>
    <s v="MCMASTER-CARR | VITO"/>
    <s v="ALANA 03/14"/>
    <n v="-21.92"/>
  </r>
  <r>
    <s v="901113.00 - Pelagic-Benthic Coupling"/>
    <s v="Conference"/>
    <x v="1"/>
    <s v="Sherman , Alana D"/>
    <n v="14002185"/>
    <m/>
    <s v="5500-000"/>
    <s v="Travel - Domestic"/>
    <m/>
    <s v=" "/>
    <s v="Wells Fargo Bank Visa"/>
    <s v="2014"/>
    <n v="3"/>
    <s v="T14-0002"/>
    <s v="MCGILL 03/14"/>
    <n v="-21.71"/>
  </r>
  <r>
    <s v="901113.00 - Pelagic-Benthic Coupling"/>
    <s v="Conference"/>
    <x v="1"/>
    <s v="Sherman , Alana D"/>
    <n v="14002185"/>
    <m/>
    <s v="5500-000"/>
    <s v="Travel - Domestic"/>
    <m/>
    <s v=" "/>
    <s v="Wells Fargo Bank Visa"/>
    <s v="2014"/>
    <n v="3"/>
    <s v="T14-0002"/>
    <s v="MCGILL 03/14"/>
    <n v="-20.7"/>
  </r>
  <r>
    <s v="901113.00 - Pelagic-Benthic Coupling"/>
    <s v="Conference"/>
    <x v="1"/>
    <s v="Sherman , Alana D"/>
    <n v="14002187"/>
    <m/>
    <s v="5500-000"/>
    <s v="Travel - Domestic"/>
    <m/>
    <s v=" "/>
    <s v="Wells Fargo Bank Visa"/>
    <s v="2014"/>
    <n v="3"/>
    <s v="T13-0474"/>
    <s v="HENTHORN 03/14"/>
    <n v="-20.68"/>
  </r>
  <r>
    <s v="901113.00 - Pelagic-Benthic Coupling"/>
    <s v="Science"/>
    <x v="13"/>
    <s v="Sherman , Alana D"/>
    <n v="14001489"/>
    <m/>
    <s v="5360-000"/>
    <s v="Supplies - General"/>
    <m/>
    <s v=" "/>
    <s v="Wells Fargo Bank Visa"/>
    <s v="2014"/>
    <n v="2"/>
    <s v="PROBUILDSOUTHWEST#40"/>
    <s v="CHUFFARD 02/14"/>
    <n v="-20.420000000000002"/>
  </r>
  <r>
    <s v="901113.00 - Pelagic-Benthic Coupling"/>
    <s v="Conference"/>
    <x v="1"/>
    <s v="Sherman , Alana D"/>
    <n v="14002187"/>
    <m/>
    <s v="5500-000"/>
    <s v="Travel - Domestic"/>
    <m/>
    <s v=" "/>
    <s v="Wells Fargo Bank Visa"/>
    <s v="2014"/>
    <n v="3"/>
    <s v="T13-0474"/>
    <s v="HENTHORN 03/14"/>
    <n v="-20.29"/>
  </r>
  <r>
    <s v="901113.00 - Pelagic-Benthic Coupling"/>
    <s v="Science"/>
    <x v="13"/>
    <s v="Sherman , Alana D"/>
    <n v="14004361"/>
    <m/>
    <s v="5320-000"/>
    <s v="Supplies - Eng. Lab"/>
    <m/>
    <s v=" "/>
    <s v="Wells Fargo Bank Visa"/>
    <s v="2014"/>
    <n v="6"/>
    <s v="MCMASTER-CARR | DEVC"/>
    <s v="SCJI 06/14"/>
    <n v="-20.190000000000001"/>
  </r>
  <r>
    <s v="901113.00 - Pelagic-Benthic Coupling"/>
    <s v="Science"/>
    <x v="13"/>
    <s v="Sherman , Alana D"/>
    <n v="14004331"/>
    <m/>
    <s v="5360-000"/>
    <s v="Supplies - General"/>
    <m/>
    <s v=" "/>
    <s v="Wells Fargo Bank Visa"/>
    <s v="2014"/>
    <n v="6"/>
    <s v="AMAZONMKTPLACEPMTS |"/>
    <s v="GOAN 06/14"/>
    <n v="-19.09"/>
  </r>
  <r>
    <s v="901113.00 - Pelagic-Benthic Coupling"/>
    <s v="Conference"/>
    <x v="1"/>
    <s v="Sherman , Alana D"/>
    <n v="14002187"/>
    <m/>
    <s v="5500-000"/>
    <s v="Travel - Domestic"/>
    <m/>
    <s v=" "/>
    <s v="Wells Fargo Bank Visa"/>
    <s v="2014"/>
    <n v="3"/>
    <s v="T13-0474"/>
    <s v="HENTHORN 03/14"/>
    <n v="-18.23"/>
  </r>
  <r>
    <s v="901113.00 - Pelagic-Benthic Coupling"/>
    <s v="Science"/>
    <x v="13"/>
    <s v="Sherman , Alana D"/>
    <n v="14003073"/>
    <m/>
    <s v="5360-000"/>
    <s v="Supplies - General"/>
    <m/>
    <s v=" "/>
    <s v="Wells Fargo Bank Visa"/>
    <s v="2014"/>
    <n v="4"/>
    <s v="CVSPHARMACY#9331"/>
    <s v="CHUFFARD 04/14"/>
    <n v="-17.670000000000002"/>
  </r>
  <r>
    <s v="901113.00 - Pelagic-Benthic Coupling"/>
    <s v="Conference"/>
    <x v="1"/>
    <s v="Sherman , Alana D"/>
    <n v="14002148"/>
    <m/>
    <s v="5500-000"/>
    <s v="Travel - Domestic"/>
    <m/>
    <s v=" "/>
    <s v="Wells Fargo Bank Visa"/>
    <s v="2014"/>
    <n v="3"/>
    <s v="T13-0475"/>
    <s v="CHUFFARD 03/14"/>
    <n v="-16.34"/>
  </r>
  <r>
    <s v="901113.00 - Pelagic-Benthic Coupling"/>
    <s v="Science"/>
    <x v="13"/>
    <s v="Sherman , Alana D"/>
    <n v="14000782"/>
    <m/>
    <s v="5300-000"/>
    <s v="Supplies - Cmptr/Hdwr"/>
    <m/>
    <s v=" "/>
    <s v="Wells Fargo Bank Visa"/>
    <s v="2014"/>
    <n v="1"/>
    <s v="Use Tax Accrual"/>
    <s v="CHUFFARD 01/14B"/>
    <n v="-15.56"/>
  </r>
  <r>
    <s v="901113.00 - Pelagic-Benthic Coupling"/>
    <s v="Conference"/>
    <x v="1"/>
    <s v="Sherman , Alana D"/>
    <n v="14002148"/>
    <m/>
    <s v="5500-000"/>
    <s v="Travel - Domestic"/>
    <m/>
    <s v=" "/>
    <s v="Wells Fargo Bank Visa"/>
    <s v="2014"/>
    <n v="3"/>
    <s v="T13-0475"/>
    <s v="CHUFFARD 03/14"/>
    <n v="-15.25"/>
  </r>
  <r>
    <s v="901113.00 - Pelagic-Benthic Coupling"/>
    <s v="Conference"/>
    <x v="1"/>
    <s v="Sherman , Alana D"/>
    <n v="14002187"/>
    <m/>
    <s v="5500-000"/>
    <s v="Travel - Domestic"/>
    <m/>
    <s v=" "/>
    <s v="Wells Fargo Bank Visa"/>
    <s v="2014"/>
    <n v="3"/>
    <s v="T13-0474"/>
    <s v="HENTHORN 03/14"/>
    <n v="-15.01"/>
  </r>
  <r>
    <s v="901113.00 - Pelagic-Benthic Coupling"/>
    <s v="Science"/>
    <x v="13"/>
    <s v="Sherman , Alana D"/>
    <n v="14003073"/>
    <m/>
    <s v="5360-000"/>
    <s v="Supplies - General"/>
    <m/>
    <s v=" "/>
    <s v="Wells Fargo Bank Visa"/>
    <s v="2014"/>
    <n v="4"/>
    <s v="MOUSERELECTRONICSDIS"/>
    <s v="CHUFFARD 04/14"/>
    <n v="-14.62"/>
  </r>
  <r>
    <s v="901113.00 - Pelagic-Benthic Coupling"/>
    <s v="Conference"/>
    <x v="1"/>
    <s v="Sherman , Alana D"/>
    <n v="14002187"/>
    <m/>
    <s v="5500-000"/>
    <s v="Travel - Domestic"/>
    <m/>
    <s v=" "/>
    <s v="Wells Fargo Bank Visa"/>
    <s v="2014"/>
    <n v="3"/>
    <s v="T13-0474"/>
    <s v="HENTHORN 03/14"/>
    <n v="-13.59"/>
  </r>
  <r>
    <s v="901113.00 - Pelagic-Benthic Coupling"/>
    <s v="Science"/>
    <x v="13"/>
    <s v="Sherman , Alana D"/>
    <n v="14002092"/>
    <m/>
    <s v="5320-000"/>
    <s v="Supplies - Eng. Lab"/>
    <m/>
    <s v=" "/>
    <s v="Wells Fargo Bank Visa"/>
    <s v="2014"/>
    <n v="3"/>
    <s v="Use Tax Accrual"/>
    <s v="ALANA 03/14"/>
    <n v="-13.13"/>
  </r>
  <r>
    <s v="901113.00 - Pelagic-Benthic Coupling"/>
    <s v="Science"/>
    <x v="13"/>
    <s v="Sherman , Alana D"/>
    <n v="14001426"/>
    <m/>
    <s v="5360-000"/>
    <s v="Supplies - General"/>
    <m/>
    <s v=" "/>
    <s v="Wells Fargo Bank Visa"/>
    <s v="2014"/>
    <n v="2"/>
    <s v="ORCHARDSUPPLY#060"/>
    <s v="FEJO 02/14"/>
    <n v="-13.03"/>
  </r>
  <r>
    <s v="901113.00 - Pelagic-Benthic Coupling"/>
    <s v="Conference"/>
    <x v="1"/>
    <s v="Sherman , Alana D"/>
    <n v="14002185"/>
    <m/>
    <s v="5500-000"/>
    <s v="Travel - Domestic"/>
    <m/>
    <s v=" "/>
    <s v="Wells Fargo Bank Visa"/>
    <s v="2014"/>
    <n v="3"/>
    <s v="T14-0002"/>
    <s v="MCGILL 03/14"/>
    <n v="-12.57"/>
  </r>
  <r>
    <s v="901113.00 - Pelagic-Benthic Coupling"/>
    <s v="Conference"/>
    <x v="1"/>
    <s v="Sherman , Alana D"/>
    <n v="14002185"/>
    <m/>
    <s v="5500-000"/>
    <s v="Travel - Domestic"/>
    <m/>
    <s v=" "/>
    <s v="Wells Fargo Bank Visa"/>
    <s v="2014"/>
    <n v="3"/>
    <s v="T14-0002"/>
    <s v="MCGILL 03/14"/>
    <n v="-12.57"/>
  </r>
  <r>
    <s v="901113.00 - Pelagic-Benthic Coupling"/>
    <s v="Conference"/>
    <x v="1"/>
    <s v="Sherman , Alana D"/>
    <n v="14002148"/>
    <m/>
    <s v="5500-000"/>
    <s v="Travel - Domestic"/>
    <m/>
    <s v=" "/>
    <s v="Wells Fargo Bank Visa"/>
    <s v="2014"/>
    <n v="3"/>
    <s v="T13-0475"/>
    <s v="CHUFFARD 03/14"/>
    <n v="-12.04"/>
  </r>
  <r>
    <s v="901113.00 - Pelagic-Benthic Coupling"/>
    <s v="Conference"/>
    <x v="1"/>
    <s v="Sherman , Alana D"/>
    <n v="14002148"/>
    <m/>
    <s v="5500-000"/>
    <s v="Travel - Domestic"/>
    <m/>
    <s v=" "/>
    <s v="Wells Fargo Bank Visa"/>
    <s v="2014"/>
    <n v="3"/>
    <s v="T13-0475"/>
    <s v="CHUFFARD 03/14"/>
    <n v="-11.4"/>
  </r>
  <r>
    <s v="901113.00 - Pelagic-Benthic Coupling"/>
    <s v="Science"/>
    <x v="13"/>
    <s v="Sherman , Alana D"/>
    <n v="14002148"/>
    <m/>
    <s v="5350-000"/>
    <s v="Supplies - Fuel"/>
    <m/>
    <s v=" "/>
    <s v="Wells Fargo Bank Visa"/>
    <s v="2014"/>
    <n v="3"/>
    <s v="HOMEDEPOT.COM | .COM"/>
    <s v="CHUFFARD 03/14"/>
    <n v="-10.72"/>
  </r>
  <r>
    <s v="901113.00 - Pelagic-Benthic Coupling"/>
    <s v="Conference"/>
    <x v="1"/>
    <s v="Sherman , Alana D"/>
    <n v="14002148"/>
    <m/>
    <s v="5500-000"/>
    <s v="Travel - Domestic"/>
    <m/>
    <s v=" "/>
    <s v="Wells Fargo Bank Visa"/>
    <s v="2014"/>
    <n v="3"/>
    <s v="T13-0475"/>
    <s v="CHUFFARD 03/14"/>
    <n v="-10.210000000000001"/>
  </r>
  <r>
    <s v="901113.00 - Pelagic-Benthic Coupling"/>
    <s v="Conference"/>
    <x v="1"/>
    <s v="Sherman , Alana D"/>
    <n v="14002148"/>
    <m/>
    <s v="5500-000"/>
    <s v="Travel - Domestic"/>
    <m/>
    <s v=" "/>
    <s v="Wells Fargo Bank Visa"/>
    <s v="2014"/>
    <n v="3"/>
    <s v="T13-0475"/>
    <s v="CHUFFARD 03/14"/>
    <n v="-9.7899999999999991"/>
  </r>
  <r>
    <s v="901113.00 - Pelagic-Benthic Coupling"/>
    <s v="Conference"/>
    <x v="1"/>
    <s v="Sherman , Alana D"/>
    <n v="14002185"/>
    <m/>
    <s v="5500-000"/>
    <s v="Travel - Domestic"/>
    <m/>
    <s v=" "/>
    <s v="Wells Fargo Bank Visa"/>
    <s v="2014"/>
    <n v="3"/>
    <s v="T14-0002"/>
    <s v="MCGILL 03/14"/>
    <n v="-9.6"/>
  </r>
  <r>
    <s v="901113.00 - Pelagic-Benthic Coupling"/>
    <s v="Science"/>
    <x v="13"/>
    <s v="Sherman , Alana D"/>
    <n v="14004411"/>
    <m/>
    <s v="5380-000"/>
    <s v="Supplies - Science Lab"/>
    <m/>
    <s v=" "/>
    <s v="Wells Fargo Bank Visa"/>
    <s v="2014"/>
    <n v="6"/>
    <s v="Use Tax Accrual"/>
    <s v="CHUFFARD 06/14"/>
    <n v="-8.42"/>
  </r>
  <r>
    <s v="901113.00 - Pelagic-Benthic Coupling"/>
    <s v="Conference"/>
    <x v="1"/>
    <s v="Sherman , Alana D"/>
    <n v="14002185"/>
    <m/>
    <s v="5500-000"/>
    <s v="Travel - Domestic"/>
    <m/>
    <s v=" "/>
    <s v="Wells Fargo Bank Visa"/>
    <s v="2014"/>
    <n v="3"/>
    <s v="T14-0002"/>
    <s v="MCGILL 03/14"/>
    <n v="-8.36"/>
  </r>
  <r>
    <s v="901113.00 - Pelagic-Benthic Coupling"/>
    <s v="Conference"/>
    <x v="1"/>
    <s v="Sherman , Alana D"/>
    <n v="14002185"/>
    <m/>
    <s v="5500-000"/>
    <s v="Travel - Domestic"/>
    <m/>
    <s v=" "/>
    <s v="Wells Fargo Bank Visa"/>
    <s v="2014"/>
    <n v="3"/>
    <s v="T14-0002"/>
    <s v="MCGILL 03/14"/>
    <n v="-7"/>
  </r>
  <r>
    <s v="901113.00 - Pelagic-Benthic Coupling"/>
    <s v="Conference"/>
    <x v="1"/>
    <s v="Sherman , Alana D"/>
    <n v="14002185"/>
    <m/>
    <s v="5500-000"/>
    <s v="Travel - Domestic"/>
    <m/>
    <s v=" "/>
    <s v="Wells Fargo Bank Visa"/>
    <s v="2014"/>
    <n v="3"/>
    <s v="T14-0002"/>
    <s v="MCGILL 03/14"/>
    <n v="-7"/>
  </r>
  <r>
    <s v="901113.00 - Pelagic-Benthic Coupling"/>
    <s v="Conference"/>
    <x v="1"/>
    <s v="Sherman , Alana D"/>
    <n v="14002185"/>
    <m/>
    <s v="5500-000"/>
    <s v="Travel - Domestic"/>
    <m/>
    <s v=" "/>
    <s v="Wells Fargo Bank Visa"/>
    <s v="2014"/>
    <n v="3"/>
    <s v="T14-0002"/>
    <s v="MCGILL 03/14"/>
    <n v="-6.54"/>
  </r>
  <r>
    <s v="901113.00 - Pelagic-Benthic Coupling"/>
    <s v="Conference"/>
    <x v="1"/>
    <s v="Sherman , Alana D"/>
    <n v="14002148"/>
    <m/>
    <s v="5500-000"/>
    <s v="Travel - Domestic"/>
    <m/>
    <s v=" "/>
    <s v="Wells Fargo Bank Visa"/>
    <s v="2014"/>
    <n v="3"/>
    <s v="T13-0475"/>
    <s v="CHUFFARD 03/14"/>
    <n v="-6.54"/>
  </r>
  <r>
    <s v="901113.00 - Pelagic-Benthic Coupling"/>
    <s v="Conference"/>
    <x v="1"/>
    <s v="Sherman , Alana D"/>
    <n v="14002185"/>
    <m/>
    <s v="5500-000"/>
    <s v="Travel - Domestic"/>
    <m/>
    <s v=" "/>
    <s v="Wells Fargo Bank Visa"/>
    <s v="2014"/>
    <n v="3"/>
    <s v="T14-0002"/>
    <s v="MCGILL 03/14"/>
    <n v="-6.54"/>
  </r>
  <r>
    <s v="901113.00 - Pelagic-Benthic Coupling"/>
    <s v="Conference"/>
    <x v="1"/>
    <s v="Sherman , Alana D"/>
    <n v="14002185"/>
    <m/>
    <s v="5500-000"/>
    <s v="Travel - Domestic"/>
    <m/>
    <s v=" "/>
    <s v="Wells Fargo Bank Visa"/>
    <s v="2014"/>
    <n v="3"/>
    <s v="T14-0002"/>
    <s v="MCGILL 03/14"/>
    <n v="-6.54"/>
  </r>
  <r>
    <s v="901113.00 - Pelagic-Benthic Coupling"/>
    <s v="Science"/>
    <x v="13"/>
    <s v="Sherman , Alana D"/>
    <n v="14004347"/>
    <m/>
    <s v="5360-000"/>
    <s v="Supplies - General"/>
    <m/>
    <s v=" "/>
    <s v="Wells Fargo Bank Visa"/>
    <s v="2014"/>
    <n v="6"/>
    <s v="Use Tax Accrual"/>
    <s v="FEJO 06/14"/>
    <n v="-5.22"/>
  </r>
  <r>
    <s v="901113.00 - Pelagic-Benthic Coupling"/>
    <s v="Science"/>
    <x v="13"/>
    <s v="Sherman , Alana D"/>
    <n v="14003073"/>
    <m/>
    <s v="5380-000"/>
    <s v="Supplies - Science Lab"/>
    <m/>
    <s v=" "/>
    <s v="Wells Fargo Bank Visa"/>
    <s v="2014"/>
    <n v="4"/>
    <s v="Use Tax Accrual"/>
    <s v="CHUFFARD 04/14"/>
    <n v="-5.08"/>
  </r>
  <r>
    <s v="901113.00 - Pelagic-Benthic Coupling"/>
    <s v="Conference"/>
    <x v="1"/>
    <s v="Sherman , Alana D"/>
    <n v="14002148"/>
    <m/>
    <s v="5500-000"/>
    <s v="Travel - Domestic"/>
    <m/>
    <s v=" "/>
    <s v="Wells Fargo Bank Visa"/>
    <s v="2014"/>
    <n v="3"/>
    <s v="T13-0475"/>
    <s v="CHUFFARD 03/14"/>
    <n v="-5"/>
  </r>
  <r>
    <s v="901113.00 - Pelagic-Benthic Coupling"/>
    <s v="Conference"/>
    <x v="1"/>
    <s v="Sherman , Alana D"/>
    <n v="14002148"/>
    <m/>
    <s v="5500-000"/>
    <s v="Travel - Domestic"/>
    <m/>
    <s v=" "/>
    <s v="Wells Fargo Bank Visa"/>
    <s v="2014"/>
    <n v="3"/>
    <s v="T13-0475"/>
    <s v="CHUFFARD 03/14"/>
    <n v="-4.8499999999999996"/>
  </r>
  <r>
    <s v="901113.00 - Pelagic-Benthic Coupling"/>
    <s v="Conference"/>
    <x v="1"/>
    <s v="Sherman , Alana D"/>
    <n v="14002185"/>
    <m/>
    <s v="5500-000"/>
    <s v="Travel - Domestic"/>
    <m/>
    <s v=" "/>
    <s v="Wells Fargo Bank Visa"/>
    <s v="2014"/>
    <n v="3"/>
    <s v="T14-0002"/>
    <s v="MCGILL 03/14"/>
    <n v="-4.18"/>
  </r>
  <r>
    <s v="901113.00 - Pelagic-Benthic Coupling"/>
    <s v="Conference"/>
    <x v="1"/>
    <s v="Sherman , Alana D"/>
    <n v="14002148"/>
    <m/>
    <s v="5500-000"/>
    <s v="Travel - Domestic"/>
    <m/>
    <s v=" "/>
    <s v="Wells Fargo Bank Visa"/>
    <s v="2014"/>
    <n v="3"/>
    <s v="T13-0475"/>
    <s v="CHUFFARD 03/14"/>
    <n v="-4"/>
  </r>
  <r>
    <s v="901113.00 - Pelagic-Benthic Coupling"/>
    <s v="Conference"/>
    <x v="1"/>
    <s v="Sherman , Alana D"/>
    <n v="14002148"/>
    <m/>
    <s v="5500-000"/>
    <s v="Travel - Domestic"/>
    <m/>
    <s v=" "/>
    <s v="Wells Fargo Bank Visa"/>
    <s v="2014"/>
    <n v="3"/>
    <s v="T13-0475"/>
    <s v="CHUFFARD 03/14"/>
    <n v="-4"/>
  </r>
  <r>
    <s v="901113.00 - Pelagic-Benthic Coupling"/>
    <s v="Science"/>
    <x v="13"/>
    <s v="Sherman , Alana D"/>
    <n v="14004411"/>
    <m/>
    <s v="5300-000"/>
    <s v="Supplies - Cmptr/Hdwr"/>
    <m/>
    <s v=" "/>
    <s v="Wells Fargo Bank Visa"/>
    <s v="2014"/>
    <n v="6"/>
    <s v="Use Tax Accrual"/>
    <s v="CHUFFARD 06/14"/>
    <n v="-3.94"/>
  </r>
  <r>
    <s v="901113.00 - Pelagic-Benthic Coupling"/>
    <s v="Science"/>
    <x v="13"/>
    <s v="Sherman , Alana D"/>
    <n v="14001489"/>
    <m/>
    <s v="5380-000"/>
    <s v="Supplies - Science Lab"/>
    <m/>
    <s v=" "/>
    <s v="Wells Fargo Bank Visa"/>
    <s v="2014"/>
    <n v="2"/>
    <s v="Use Tax Accrual"/>
    <s v="CHUFFARD 02/14"/>
    <n v="-2.09"/>
  </r>
  <r>
    <s v="901113.00 - Pelagic-Benthic Coupling"/>
    <s v="Science"/>
    <x v="13"/>
    <s v="Sherman , Alana D"/>
    <n v="14001489"/>
    <m/>
    <s v="5360-000"/>
    <s v="Supplies - General"/>
    <m/>
    <s v=" "/>
    <s v="Wells Fargo Bank Visa"/>
    <s v="2014"/>
    <n v="2"/>
    <s v="Use Tax Accrual"/>
    <s v="CHUFFARD 02/14"/>
    <n v="-1.93"/>
  </r>
  <r>
    <s v="901113.00 - Pelagic-Benthic Coupling"/>
    <s v="Science"/>
    <x v="13"/>
    <s v="Sherman , Alana D"/>
    <n v="14004444"/>
    <m/>
    <s v="5360-000"/>
    <s v="Supplies - General"/>
    <m/>
    <s v=" "/>
    <s v="Wells Fargo Bank Visa"/>
    <s v="2014"/>
    <n v="6"/>
    <s v="Use Tax Accrual"/>
    <s v="MCGILL 06/14"/>
    <n v="-1.88"/>
  </r>
  <r>
    <s v="901113.00 - Pelagic-Benthic Coupling"/>
    <s v="Science"/>
    <x v="13"/>
    <s v="Sherman , Alana D"/>
    <n v="14004331"/>
    <m/>
    <s v="5360-000"/>
    <s v="Supplies - General"/>
    <m/>
    <s v=" "/>
    <s v="Wells Fargo Bank Visa"/>
    <s v="2014"/>
    <n v="6"/>
    <s v="Use Tax Accrual"/>
    <s v="GOAN 06/14"/>
    <n v="-1.43"/>
  </r>
  <r>
    <s v="901113.00 - Pelagic-Benthic Coupling"/>
    <s v="Science"/>
    <x v="13"/>
    <s v="Sherman , Alana D"/>
    <n v="14003107"/>
    <m/>
    <s v="5040-000"/>
    <s v="PostDoc Allowance"/>
    <m/>
    <s v=" "/>
    <s v="Wells Fargo Bank Visa"/>
    <s v="2014"/>
    <n v="4"/>
    <s v="Use Tax Accrual"/>
    <s v="MARIAH 04/14"/>
    <n v="18.54"/>
  </r>
  <r>
    <s v="901113.00 - Pelagic-Benthic Coupling"/>
    <s v="Science"/>
    <x v="13"/>
    <s v="Sherman , Alana D"/>
    <n v="14003107"/>
    <m/>
    <s v="5040-000"/>
    <s v="PostDoc Allowance"/>
    <m/>
    <s v=" "/>
    <s v="Wells Fargo Bank Visa"/>
    <s v="2014"/>
    <n v="4"/>
    <s v="T13-0602"/>
    <s v="MARIAH 04/14"/>
    <n v="247.19"/>
  </r>
  <r>
    <s v="901113.00 - Pelagic-Benthic Coupling"/>
    <s v="Conference"/>
    <x v="1"/>
    <s v="Sherman , Alana D"/>
    <n v="14001950"/>
    <m/>
    <s v="5030-000"/>
    <s v="Conference Fees/Registrat"/>
    <m/>
    <s v=" "/>
    <s v="Wells Fargo Bank Visa"/>
    <s v="2014"/>
    <n v="3"/>
    <s v="T13-0473"/>
    <s v="MCGILL 10/13 C1"/>
    <n v="595"/>
  </r>
  <r>
    <s v="901113.00 - Pelagic-Benthic Coupling"/>
    <s v="Science"/>
    <x v="18"/>
    <s v="Sherman , Alana D"/>
    <n v="14004283"/>
    <m/>
    <s v="5360-000"/>
    <s v="Supplies - General"/>
    <m/>
    <s v="PO-1410946"/>
    <s v="YSI, Inc."/>
    <s v="2014"/>
    <n v="6"/>
    <s v="Repair optode 799"/>
    <s v="567628"/>
    <n v="-1324.03"/>
  </r>
  <r>
    <s v="901113.00 - Pelagic-Benthic Coupling"/>
    <s v="Science"/>
    <x v="18"/>
    <s v="Sherman , Alana D"/>
    <n v="14004283"/>
    <m/>
    <s v="5360-000"/>
    <s v="Supplies - General"/>
    <m/>
    <s v="PO-1410946"/>
    <s v="YSI, Inc."/>
    <s v="2014"/>
    <n v="6"/>
    <s v="Repair optode 801"/>
    <s v="567628"/>
    <n v="-1324.03"/>
  </r>
  <r>
    <s v="901113.00 - Pelagic-Benthic Coupling"/>
    <s v="Science"/>
    <x v="18"/>
    <s v="Sherman , Alana D"/>
    <n v="14004283"/>
    <m/>
    <s v="5360-000"/>
    <s v="Supplies - General"/>
    <m/>
    <s v="PO-1410946"/>
    <s v="YSI, Inc."/>
    <s v="2014"/>
    <n v="6"/>
    <s v="Freight"/>
    <s v="567628"/>
    <n v="-9.77"/>
  </r>
  <r>
    <s v="901113.00 - Pelagic-Benthic Coupling"/>
    <s v="Science"/>
    <x v="18"/>
    <s v="Sherman , Alana D"/>
    <n v="14004283"/>
    <m/>
    <s v="5360-000"/>
    <s v="Supplies - General"/>
    <m/>
    <s v="PO-1410946"/>
    <s v="YSI, Inc."/>
    <s v="2014"/>
    <n v="6"/>
    <s v="Use Tax Accrual"/>
    <s v="567628"/>
    <n v="-0.73"/>
  </r>
  <r>
    <s v="901113.00 - Pelagic-Benthic Coupling"/>
    <s v="Commitments"/>
    <x v="10"/>
    <m/>
    <m/>
    <m/>
    <m/>
    <m/>
    <m/>
    <m/>
    <s v="Garden, mouser"/>
    <m/>
    <m/>
    <m/>
    <m/>
    <n v="-285.43"/>
  </r>
  <r>
    <s v="901113.00 - Pelagic-Benthic Coupling"/>
    <s v="Commitments"/>
    <x v="19"/>
    <s v="Sherman, Alana"/>
    <m/>
    <m/>
    <m/>
    <m/>
    <m/>
    <n v="1410501"/>
    <s v="Teledyne Benthos, Inc."/>
    <m/>
    <m/>
    <m/>
    <m/>
    <n v="-3319.4"/>
  </r>
  <r>
    <s v="901113.00 - Pelagic-Benthic Coupling"/>
    <s v="Commitments"/>
    <x v="2"/>
    <s v="Hobson, Brett"/>
    <m/>
    <m/>
    <m/>
    <m/>
    <m/>
    <n v="1410666"/>
    <s v="Allied Titanium"/>
    <m/>
    <m/>
    <m/>
    <m/>
    <n v="8.98"/>
  </r>
  <r>
    <s v="901113.00 - Pelagic-Benthic Coupling"/>
    <s v="Commitments"/>
    <x v="11"/>
    <s v="Huffard, Christine"/>
    <m/>
    <m/>
    <m/>
    <m/>
    <m/>
    <n v="1410882"/>
    <s v="Fisher Scientific"/>
    <m/>
    <m/>
    <m/>
    <m/>
    <n v="-26.71"/>
  </r>
  <r>
    <s v="901113.00 - Pelagic-Benthic Coupling"/>
    <s v="Commitments"/>
    <x v="3"/>
    <s v="Hobson, Brett"/>
    <m/>
    <m/>
    <m/>
    <m/>
    <m/>
    <n v="1410909"/>
    <s v="Ocean Innovations"/>
    <m/>
    <m/>
    <m/>
    <m/>
    <n v="-1225.97"/>
  </r>
  <r>
    <s v="901113.00 - Pelagic-Benthic Coupling"/>
    <s v="Commitments"/>
    <x v="20"/>
    <s v="Huffard, Christine"/>
    <m/>
    <m/>
    <m/>
    <m/>
    <m/>
    <n v="1410948"/>
    <s v="Electrochem Industries"/>
    <m/>
    <m/>
    <m/>
    <m/>
    <n v="-8769.07"/>
  </r>
  <r>
    <n v="901113.1"/>
    <s v="Commitments"/>
    <x v="21"/>
    <s v="McGill, Paul"/>
    <m/>
    <m/>
    <m/>
    <m/>
    <m/>
    <n v="1411075"/>
    <s v="Teledyne Impulse"/>
    <m/>
    <m/>
    <m/>
    <m/>
    <n v="11119"/>
  </r>
  <r>
    <s v="901113.00 - Pelagic-Benthic Coupling"/>
    <s v="Commitments"/>
    <x v="10"/>
    <s v="Huffard, Christine"/>
    <m/>
    <m/>
    <m/>
    <m/>
    <m/>
    <n v="1410949"/>
    <s v="Teledyne Impulse"/>
    <m/>
    <m/>
    <m/>
    <m/>
    <n v="-130.79"/>
  </r>
  <r>
    <s v="901113.00 - Pelagic-Benthic Coupling"/>
    <s v="Commitments"/>
    <x v="11"/>
    <s v="Huffard, Christine"/>
    <m/>
    <m/>
    <m/>
    <m/>
    <m/>
    <n v="1410997"/>
    <s v="Fisher Scientific"/>
    <m/>
    <m/>
    <m/>
    <m/>
    <n v="-11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compact="0" compactData="0" gridDropZones="1" multipleFieldFilters="0">
  <location ref="A3:B26" firstHeaderRow="2" firstDataRow="2" firstDataCol="1"/>
  <pivotFields count="16">
    <pivotField compact="0" outline="0" showAll="0"/>
    <pivotField compact="0" outline="0" showAll="0"/>
    <pivotField axis="axisRow" compact="0" outline="0" showAll="0">
      <items count="24">
        <item x="18"/>
        <item x="17"/>
        <item x="1"/>
        <item x="13"/>
        <item x="14"/>
        <item x="16"/>
        <item x="11"/>
        <item x="19"/>
        <item x="4"/>
        <item x="12"/>
        <item x="8"/>
        <item x="5"/>
        <item x="6"/>
        <item x="10"/>
        <item x="7"/>
        <item x="2"/>
        <item x="20"/>
        <item x="15"/>
        <item m="1" x="22"/>
        <item h="1" x="0"/>
        <item x="3"/>
        <item x="9"/>
        <item x="21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dataField="1" compact="0" outline="0" showAll="0"/>
  </pivotFields>
  <rowFields count="1">
    <field x="2"/>
  </rowFields>
  <rowItems count="2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20"/>
    </i>
    <i>
      <x v="21"/>
    </i>
    <i>
      <x v="22"/>
    </i>
    <i t="grand">
      <x/>
    </i>
  </rowItems>
  <colItems count="1">
    <i/>
  </colItems>
  <dataFields count="1">
    <dataField name="Sum of Amount" fld="1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ECECE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26"/>
  <sheetViews>
    <sheetView workbookViewId="0">
      <selection activeCell="B25" sqref="A25:B25"/>
    </sheetView>
  </sheetViews>
  <sheetFormatPr defaultRowHeight="12.75" x14ac:dyDescent="0.2"/>
  <cols>
    <col min="1" max="1" width="84.85546875" bestFit="1" customWidth="1"/>
    <col min="2" max="2" width="11" customWidth="1"/>
  </cols>
  <sheetData>
    <row r="3" spans="1:2" x14ac:dyDescent="0.2">
      <c r="A3" s="8" t="s">
        <v>343</v>
      </c>
    </row>
    <row r="4" spans="1:2" x14ac:dyDescent="0.2">
      <c r="A4" s="8" t="s">
        <v>298</v>
      </c>
      <c r="B4" t="s">
        <v>344</v>
      </c>
    </row>
    <row r="5" spans="1:2" x14ac:dyDescent="0.2">
      <c r="A5" s="7" t="s">
        <v>314</v>
      </c>
      <c r="B5" s="10">
        <v>-2658.56</v>
      </c>
    </row>
    <row r="6" spans="1:2" x14ac:dyDescent="0.2">
      <c r="A6" s="7" t="s">
        <v>313</v>
      </c>
      <c r="B6" s="10">
        <v>-151.54000000000002</v>
      </c>
    </row>
    <row r="7" spans="1:2" x14ac:dyDescent="0.2">
      <c r="A7" s="7" t="s">
        <v>296</v>
      </c>
      <c r="B7" s="10">
        <v>-7382.6099999999988</v>
      </c>
    </row>
    <row r="8" spans="1:2" x14ac:dyDescent="0.2">
      <c r="A8" s="7" t="s">
        <v>309</v>
      </c>
      <c r="B8" s="10">
        <v>-1355.9300000000005</v>
      </c>
    </row>
    <row r="9" spans="1:2" x14ac:dyDescent="0.2">
      <c r="A9" s="7" t="s">
        <v>310</v>
      </c>
      <c r="B9" s="10">
        <v>-142.97999999999999</v>
      </c>
    </row>
    <row r="10" spans="1:2" x14ac:dyDescent="0.2">
      <c r="A10" s="7" t="s">
        <v>312</v>
      </c>
      <c r="B10" s="10">
        <v>-1396.82</v>
      </c>
    </row>
    <row r="11" spans="1:2" x14ac:dyDescent="0.2">
      <c r="A11" s="7" t="s">
        <v>305</v>
      </c>
      <c r="B11" s="10">
        <v>-848.92000000000007</v>
      </c>
    </row>
    <row r="12" spans="1:2" x14ac:dyDescent="0.2">
      <c r="A12" s="7" t="s">
        <v>322</v>
      </c>
      <c r="B12" s="10">
        <v>-3319.4</v>
      </c>
    </row>
    <row r="13" spans="1:2" x14ac:dyDescent="0.2">
      <c r="A13" s="7" t="s">
        <v>308</v>
      </c>
      <c r="B13" s="10">
        <v>-3769.86</v>
      </c>
    </row>
    <row r="14" spans="1:2" x14ac:dyDescent="0.2">
      <c r="A14" s="7" t="s">
        <v>307</v>
      </c>
      <c r="B14" s="10">
        <v>-1200</v>
      </c>
    </row>
    <row r="15" spans="1:2" x14ac:dyDescent="0.2">
      <c r="A15" s="7" t="s">
        <v>303</v>
      </c>
      <c r="B15" s="10">
        <v>-9009.7499999999982</v>
      </c>
    </row>
    <row r="16" spans="1:2" x14ac:dyDescent="0.2">
      <c r="A16" s="7" t="s">
        <v>299</v>
      </c>
      <c r="B16" s="10">
        <v>-480.14</v>
      </c>
    </row>
    <row r="17" spans="1:2" x14ac:dyDescent="0.2">
      <c r="A17" s="7" t="s">
        <v>300</v>
      </c>
      <c r="B17" s="10">
        <v>-1500</v>
      </c>
    </row>
    <row r="18" spans="1:2" x14ac:dyDescent="0.2">
      <c r="A18" s="7" t="s">
        <v>304</v>
      </c>
      <c r="B18" s="10">
        <v>-1462.26</v>
      </c>
    </row>
    <row r="19" spans="1:2" x14ac:dyDescent="0.2">
      <c r="A19" s="7" t="s">
        <v>301</v>
      </c>
      <c r="B19" s="10">
        <v>-17019.400000000001</v>
      </c>
    </row>
    <row r="20" spans="1:2" x14ac:dyDescent="0.2">
      <c r="A20" s="7" t="s">
        <v>297</v>
      </c>
      <c r="B20" s="10">
        <v>-11009.71</v>
      </c>
    </row>
    <row r="21" spans="1:2" x14ac:dyDescent="0.2">
      <c r="A21" s="7" t="s">
        <v>326</v>
      </c>
      <c r="B21" s="10">
        <v>-8769.07</v>
      </c>
    </row>
    <row r="22" spans="1:2" x14ac:dyDescent="0.2">
      <c r="A22" s="7" t="s">
        <v>311</v>
      </c>
      <c r="B22" s="10">
        <v>-430</v>
      </c>
    </row>
    <row r="23" spans="1:2" x14ac:dyDescent="0.2">
      <c r="A23" s="7" t="s">
        <v>323</v>
      </c>
      <c r="B23" s="10">
        <v>-5784.3099999999995</v>
      </c>
    </row>
    <row r="24" spans="1:2" x14ac:dyDescent="0.2">
      <c r="A24" s="7" t="s">
        <v>324</v>
      </c>
      <c r="B24" s="10">
        <v>-2550</v>
      </c>
    </row>
    <row r="25" spans="1:2" x14ac:dyDescent="0.2">
      <c r="A25" s="7" t="s">
        <v>355</v>
      </c>
      <c r="B25" s="10">
        <v>11119</v>
      </c>
    </row>
    <row r="26" spans="1:2" x14ac:dyDescent="0.2">
      <c r="A26" s="7" t="s">
        <v>342</v>
      </c>
      <c r="B26" s="10">
        <v>-69122.259999999995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R242"/>
  <sheetViews>
    <sheetView tabSelected="1" workbookViewId="0">
      <pane xSplit="16" ySplit="1" topLeftCell="Q98" activePane="bottomRight" state="frozen"/>
      <selection pane="topRight" activeCell="O1" sqref="O1"/>
      <selection pane="bottomLeft" activeCell="A2" sqref="A2"/>
      <selection pane="bottomRight" activeCell="P230" sqref="A1:R242"/>
    </sheetView>
  </sheetViews>
  <sheetFormatPr defaultRowHeight="12.75" x14ac:dyDescent="0.2"/>
  <cols>
    <col min="1" max="1" width="9.140625" style="1"/>
    <col min="2" max="2" width="19.42578125" style="1" bestFit="1" customWidth="1"/>
    <col min="3" max="3" width="26.85546875" style="1" customWidth="1"/>
    <col min="4" max="7" width="6.140625" style="1" customWidth="1"/>
    <col min="8" max="8" width="23.85546875" style="1" bestFit="1" customWidth="1"/>
    <col min="9" max="9" width="9.85546875" style="1" bestFit="1" customWidth="1"/>
    <col min="10" max="10" width="13.85546875" style="1" bestFit="1" customWidth="1"/>
    <col min="11" max="11" width="27.7109375" style="2" bestFit="1" customWidth="1"/>
    <col min="12" max="13" width="6.140625" style="1" customWidth="1"/>
    <col min="14" max="14" width="32.28515625" style="1" customWidth="1"/>
    <col min="15" max="15" width="16.42578125" style="1" bestFit="1" customWidth="1"/>
    <col min="16" max="16384" width="9.140625" style="1"/>
  </cols>
  <sheetData>
    <row r="1" spans="1:16" x14ac:dyDescent="0.2">
      <c r="A1" s="1" t="s">
        <v>0</v>
      </c>
      <c r="B1" s="1" t="s">
        <v>294</v>
      </c>
      <c r="C1" s="1" t="s">
        <v>298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2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</row>
    <row r="2" spans="1:16" hidden="1" x14ac:dyDescent="0.2">
      <c r="A2" s="1" t="s">
        <v>14</v>
      </c>
      <c r="B2" s="1" t="s">
        <v>295</v>
      </c>
      <c r="C2" s="1" t="s">
        <v>295</v>
      </c>
      <c r="D2" s="1" t="s">
        <v>15</v>
      </c>
      <c r="F2" s="1" t="s">
        <v>278</v>
      </c>
      <c r="G2" s="1" t="s">
        <v>279</v>
      </c>
      <c r="H2" s="1" t="s">
        <v>280</v>
      </c>
      <c r="K2" s="2" t="s">
        <v>18</v>
      </c>
      <c r="L2" s="1" t="s">
        <v>20</v>
      </c>
      <c r="M2" s="3">
        <v>4</v>
      </c>
      <c r="N2" s="1" t="s">
        <v>281</v>
      </c>
      <c r="P2" s="4">
        <v>-231000</v>
      </c>
    </row>
    <row r="3" spans="1:16" hidden="1" x14ac:dyDescent="0.2">
      <c r="A3" s="1" t="s">
        <v>14</v>
      </c>
      <c r="B3" s="1" t="s">
        <v>295</v>
      </c>
      <c r="C3" s="1" t="s">
        <v>295</v>
      </c>
      <c r="D3" s="1" t="s">
        <v>15</v>
      </c>
      <c r="F3" s="1" t="s">
        <v>282</v>
      </c>
      <c r="G3" s="1" t="s">
        <v>283</v>
      </c>
      <c r="H3" s="1" t="s">
        <v>284</v>
      </c>
      <c r="K3" s="2" t="s">
        <v>18</v>
      </c>
      <c r="L3" s="1" t="s">
        <v>20</v>
      </c>
      <c r="M3" s="3">
        <v>6</v>
      </c>
      <c r="N3" s="1" t="s">
        <v>285</v>
      </c>
      <c r="P3" s="4">
        <v>-7900</v>
      </c>
    </row>
    <row r="4" spans="1:16" hidden="1" x14ac:dyDescent="0.2">
      <c r="A4" s="1" t="s">
        <v>14</v>
      </c>
      <c r="B4" s="1" t="s">
        <v>295</v>
      </c>
      <c r="C4" s="1" t="s">
        <v>295</v>
      </c>
      <c r="D4" s="1" t="s">
        <v>15</v>
      </c>
      <c r="F4" s="1" t="s">
        <v>282</v>
      </c>
      <c r="G4" s="1" t="s">
        <v>286</v>
      </c>
      <c r="H4" s="1" t="s">
        <v>287</v>
      </c>
      <c r="K4" s="2" t="s">
        <v>18</v>
      </c>
      <c r="L4" s="1" t="s">
        <v>20</v>
      </c>
      <c r="M4" s="3">
        <v>6</v>
      </c>
      <c r="N4" s="1" t="s">
        <v>285</v>
      </c>
      <c r="P4" s="4">
        <v>-6400</v>
      </c>
    </row>
    <row r="5" spans="1:16" hidden="1" x14ac:dyDescent="0.2">
      <c r="A5" s="1" t="s">
        <v>14</v>
      </c>
      <c r="B5" s="1" t="s">
        <v>296</v>
      </c>
      <c r="C5" s="1" t="s">
        <v>296</v>
      </c>
      <c r="D5" s="1" t="s">
        <v>15</v>
      </c>
      <c r="F5" s="1" t="s">
        <v>24</v>
      </c>
      <c r="G5" s="1" t="s">
        <v>16</v>
      </c>
      <c r="H5" s="1" t="s">
        <v>17</v>
      </c>
      <c r="K5" s="2" t="s">
        <v>18</v>
      </c>
      <c r="L5" s="1" t="s">
        <v>20</v>
      </c>
      <c r="M5" s="3">
        <v>1</v>
      </c>
      <c r="N5" s="1" t="s">
        <v>25</v>
      </c>
      <c r="P5" s="4">
        <v>-595</v>
      </c>
    </row>
    <row r="6" spans="1:16" hidden="1" x14ac:dyDescent="0.2">
      <c r="A6" s="1" t="s">
        <v>14</v>
      </c>
      <c r="B6" s="1" t="s">
        <v>296</v>
      </c>
      <c r="C6" s="1" t="s">
        <v>296</v>
      </c>
      <c r="D6" s="1" t="s">
        <v>15</v>
      </c>
      <c r="F6" s="1" t="s">
        <v>24</v>
      </c>
      <c r="G6" s="1" t="s">
        <v>16</v>
      </c>
      <c r="H6" s="1" t="s">
        <v>17</v>
      </c>
      <c r="K6" s="2" t="s">
        <v>18</v>
      </c>
      <c r="L6" s="1" t="s">
        <v>20</v>
      </c>
      <c r="M6" s="3">
        <v>1</v>
      </c>
      <c r="N6" s="1" t="s">
        <v>26</v>
      </c>
      <c r="P6" s="4">
        <v>-595</v>
      </c>
    </row>
    <row r="7" spans="1:16" hidden="1" x14ac:dyDescent="0.2">
      <c r="A7" s="1" t="s">
        <v>14</v>
      </c>
      <c r="B7" s="1" t="s">
        <v>296</v>
      </c>
      <c r="C7" s="1" t="s">
        <v>296</v>
      </c>
      <c r="D7" s="1" t="s">
        <v>15</v>
      </c>
      <c r="F7" s="1" t="s">
        <v>24</v>
      </c>
      <c r="G7" s="1" t="s">
        <v>16</v>
      </c>
      <c r="H7" s="1" t="s">
        <v>17</v>
      </c>
      <c r="K7" s="2" t="s">
        <v>18</v>
      </c>
      <c r="L7" s="1" t="s">
        <v>20</v>
      </c>
      <c r="M7" s="3">
        <v>1</v>
      </c>
      <c r="N7" s="1" t="s">
        <v>27</v>
      </c>
      <c r="P7" s="4">
        <v>-595</v>
      </c>
    </row>
    <row r="8" spans="1:16" x14ac:dyDescent="0.2">
      <c r="A8" s="1" t="s">
        <v>14</v>
      </c>
      <c r="B8" s="1" t="s">
        <v>302</v>
      </c>
      <c r="C8" s="1" t="s">
        <v>297</v>
      </c>
      <c r="D8" s="1" t="s">
        <v>15</v>
      </c>
      <c r="E8" s="3">
        <v>14002785</v>
      </c>
      <c r="G8" s="1" t="s">
        <v>151</v>
      </c>
      <c r="H8" s="1" t="s">
        <v>152</v>
      </c>
      <c r="J8" s="1" t="s">
        <v>184</v>
      </c>
      <c r="K8" s="2" t="s">
        <v>185</v>
      </c>
      <c r="L8" s="1" t="s">
        <v>20</v>
      </c>
      <c r="M8" s="3">
        <v>4</v>
      </c>
      <c r="N8" s="1" t="s">
        <v>186</v>
      </c>
      <c r="O8" s="1" t="s">
        <v>187</v>
      </c>
      <c r="P8" s="4">
        <v>-166.4</v>
      </c>
    </row>
    <row r="9" spans="1:16" x14ac:dyDescent="0.2">
      <c r="A9" s="1" t="s">
        <v>14</v>
      </c>
      <c r="B9" s="1" t="s">
        <v>302</v>
      </c>
      <c r="C9" s="1" t="s">
        <v>297</v>
      </c>
      <c r="D9" s="1" t="s">
        <v>15</v>
      </c>
      <c r="E9" s="3">
        <v>14002785</v>
      </c>
      <c r="G9" s="1" t="s">
        <v>151</v>
      </c>
      <c r="H9" s="1" t="s">
        <v>152</v>
      </c>
      <c r="J9" s="1" t="s">
        <v>184</v>
      </c>
      <c r="K9" s="2" t="s">
        <v>185</v>
      </c>
      <c r="L9" s="1" t="s">
        <v>20</v>
      </c>
      <c r="M9" s="3">
        <v>4</v>
      </c>
      <c r="N9" s="1" t="s">
        <v>39</v>
      </c>
      <c r="O9" s="1" t="s">
        <v>187</v>
      </c>
      <c r="P9" s="4">
        <v>-22.96</v>
      </c>
    </row>
    <row r="10" spans="1:16" x14ac:dyDescent="0.2">
      <c r="A10" s="1" t="s">
        <v>14</v>
      </c>
      <c r="B10" s="1" t="s">
        <v>302</v>
      </c>
      <c r="C10" s="1" t="s">
        <v>297</v>
      </c>
      <c r="D10" s="1" t="s">
        <v>15</v>
      </c>
      <c r="E10" s="3">
        <v>14002785</v>
      </c>
      <c r="G10" s="1" t="s">
        <v>151</v>
      </c>
      <c r="H10" s="1" t="s">
        <v>152</v>
      </c>
      <c r="J10" s="1" t="s">
        <v>184</v>
      </c>
      <c r="K10" s="2" t="s">
        <v>185</v>
      </c>
      <c r="L10" s="1" t="s">
        <v>20</v>
      </c>
      <c r="M10" s="3">
        <v>4</v>
      </c>
      <c r="N10" s="1" t="s">
        <v>30</v>
      </c>
      <c r="O10" s="1" t="s">
        <v>187</v>
      </c>
      <c r="P10" s="4">
        <v>-12.48</v>
      </c>
    </row>
    <row r="11" spans="1:16" x14ac:dyDescent="0.2">
      <c r="A11" s="1" t="s">
        <v>14</v>
      </c>
      <c r="B11" s="1" t="s">
        <v>302</v>
      </c>
      <c r="C11" s="1" t="s">
        <v>323</v>
      </c>
      <c r="D11" s="1" t="s">
        <v>15</v>
      </c>
      <c r="E11" s="3">
        <v>14000378</v>
      </c>
      <c r="G11" s="1" t="s">
        <v>151</v>
      </c>
      <c r="H11" s="1" t="s">
        <v>152</v>
      </c>
      <c r="J11" s="1" t="s">
        <v>178</v>
      </c>
      <c r="K11" s="2" t="s">
        <v>105</v>
      </c>
      <c r="L11" s="1" t="s">
        <v>20</v>
      </c>
      <c r="M11" s="3">
        <v>1</v>
      </c>
      <c r="N11" s="1" t="s">
        <v>179</v>
      </c>
      <c r="O11" s="1" t="s">
        <v>180</v>
      </c>
      <c r="P11" s="4">
        <v>-3365.8</v>
      </c>
    </row>
    <row r="12" spans="1:16" x14ac:dyDescent="0.2">
      <c r="A12" s="1" t="s">
        <v>14</v>
      </c>
      <c r="B12" s="1" t="s">
        <v>302</v>
      </c>
      <c r="C12" s="1" t="s">
        <v>297</v>
      </c>
      <c r="D12" s="1" t="s">
        <v>15</v>
      </c>
      <c r="E12" s="3">
        <v>14003452</v>
      </c>
      <c r="G12" s="1" t="s">
        <v>151</v>
      </c>
      <c r="H12" s="1" t="s">
        <v>152</v>
      </c>
      <c r="J12" s="1" t="s">
        <v>190</v>
      </c>
      <c r="K12" s="2" t="s">
        <v>105</v>
      </c>
      <c r="L12" s="1" t="s">
        <v>20</v>
      </c>
      <c r="M12" s="3">
        <v>5</v>
      </c>
      <c r="N12" s="1" t="s">
        <v>193</v>
      </c>
      <c r="O12" s="1" t="s">
        <v>194</v>
      </c>
      <c r="P12" s="4">
        <v>-1230.21</v>
      </c>
    </row>
    <row r="13" spans="1:16" x14ac:dyDescent="0.2">
      <c r="A13" s="1" t="s">
        <v>14</v>
      </c>
      <c r="B13" s="1" t="s">
        <v>302</v>
      </c>
      <c r="C13" s="1" t="s">
        <v>323</v>
      </c>
      <c r="D13" s="1" t="s">
        <v>15</v>
      </c>
      <c r="E13" s="3">
        <v>14000883</v>
      </c>
      <c r="G13" s="1" t="s">
        <v>88</v>
      </c>
      <c r="H13" s="1" t="s">
        <v>89</v>
      </c>
      <c r="J13" s="1" t="s">
        <v>104</v>
      </c>
      <c r="K13" s="2" t="s">
        <v>105</v>
      </c>
      <c r="L13" s="1" t="s">
        <v>20</v>
      </c>
      <c r="M13" s="3">
        <v>1</v>
      </c>
      <c r="N13" s="1" t="s">
        <v>106</v>
      </c>
      <c r="O13" s="1" t="s">
        <v>107</v>
      </c>
      <c r="P13" s="4">
        <v>-602</v>
      </c>
    </row>
    <row r="14" spans="1:16" x14ac:dyDescent="0.2">
      <c r="A14" s="1" t="s">
        <v>14</v>
      </c>
      <c r="B14" s="1" t="s">
        <v>302</v>
      </c>
      <c r="C14" s="1" t="s">
        <v>297</v>
      </c>
      <c r="D14" s="1" t="s">
        <v>15</v>
      </c>
      <c r="E14" s="3">
        <v>14004088</v>
      </c>
      <c r="G14" s="1" t="s">
        <v>151</v>
      </c>
      <c r="H14" s="1" t="s">
        <v>152</v>
      </c>
      <c r="J14" s="1" t="s">
        <v>190</v>
      </c>
      <c r="K14" s="2" t="s">
        <v>105</v>
      </c>
      <c r="L14" s="1" t="s">
        <v>20</v>
      </c>
      <c r="M14" s="3">
        <v>6</v>
      </c>
      <c r="N14" s="1" t="s">
        <v>195</v>
      </c>
      <c r="O14" s="1" t="s">
        <v>196</v>
      </c>
      <c r="P14" s="4">
        <v>-551.21</v>
      </c>
    </row>
    <row r="15" spans="1:16" x14ac:dyDescent="0.2">
      <c r="A15" s="1" t="s">
        <v>14</v>
      </c>
      <c r="B15" s="1" t="s">
        <v>302</v>
      </c>
      <c r="C15" s="1" t="s">
        <v>297</v>
      </c>
      <c r="D15" s="1" t="s">
        <v>15</v>
      </c>
      <c r="E15" s="3">
        <v>14000416</v>
      </c>
      <c r="G15" s="1" t="s">
        <v>151</v>
      </c>
      <c r="H15" s="1" t="s">
        <v>152</v>
      </c>
      <c r="J15" s="1" t="s">
        <v>181</v>
      </c>
      <c r="K15" s="2" t="s">
        <v>105</v>
      </c>
      <c r="L15" s="1" t="s">
        <v>20</v>
      </c>
      <c r="M15" s="3">
        <v>1</v>
      </c>
      <c r="N15" s="1" t="s">
        <v>182</v>
      </c>
      <c r="O15" s="1" t="s">
        <v>183</v>
      </c>
      <c r="P15" s="4">
        <v>-442.99</v>
      </c>
    </row>
    <row r="16" spans="1:16" x14ac:dyDescent="0.2">
      <c r="A16" s="1" t="s">
        <v>14</v>
      </c>
      <c r="B16" s="1" t="s">
        <v>302</v>
      </c>
      <c r="C16" s="1" t="s">
        <v>297</v>
      </c>
      <c r="D16" s="1" t="s">
        <v>15</v>
      </c>
      <c r="E16" s="3">
        <v>14003263</v>
      </c>
      <c r="G16" s="1" t="s">
        <v>151</v>
      </c>
      <c r="H16" s="1" t="s">
        <v>152</v>
      </c>
      <c r="J16" s="1" t="s">
        <v>190</v>
      </c>
      <c r="K16" s="2" t="s">
        <v>105</v>
      </c>
      <c r="L16" s="1" t="s">
        <v>20</v>
      </c>
      <c r="M16" s="3">
        <v>5</v>
      </c>
      <c r="N16" s="1" t="s">
        <v>191</v>
      </c>
      <c r="O16" s="1" t="s">
        <v>192</v>
      </c>
      <c r="P16" s="4">
        <v>-304.57</v>
      </c>
    </row>
    <row r="17" spans="1:16" x14ac:dyDescent="0.2">
      <c r="A17" s="1" t="s">
        <v>14</v>
      </c>
      <c r="B17" s="1" t="s">
        <v>302</v>
      </c>
      <c r="C17" s="1" t="s">
        <v>297</v>
      </c>
      <c r="D17" s="1" t="s">
        <v>15</v>
      </c>
      <c r="E17" s="3">
        <v>14003808</v>
      </c>
      <c r="G17" s="1" t="s">
        <v>151</v>
      </c>
      <c r="H17" s="1" t="s">
        <v>152</v>
      </c>
      <c r="J17" s="1" t="s">
        <v>197</v>
      </c>
      <c r="K17" s="2" t="s">
        <v>105</v>
      </c>
      <c r="L17" s="1" t="s">
        <v>20</v>
      </c>
      <c r="M17" s="3">
        <v>5</v>
      </c>
      <c r="N17" s="1" t="s">
        <v>198</v>
      </c>
      <c r="O17" s="1" t="s">
        <v>199</v>
      </c>
      <c r="P17" s="4">
        <v>-229.77</v>
      </c>
    </row>
    <row r="18" spans="1:16" x14ac:dyDescent="0.2">
      <c r="A18" s="1" t="s">
        <v>14</v>
      </c>
      <c r="B18" s="1" t="s">
        <v>302</v>
      </c>
      <c r="C18" s="1" t="s">
        <v>297</v>
      </c>
      <c r="D18" s="1" t="s">
        <v>15</v>
      </c>
      <c r="E18" s="3">
        <v>14003986</v>
      </c>
      <c r="G18" s="1" t="s">
        <v>151</v>
      </c>
      <c r="H18" s="1" t="s">
        <v>152</v>
      </c>
      <c r="J18" s="1" t="s">
        <v>200</v>
      </c>
      <c r="K18" s="2" t="s">
        <v>105</v>
      </c>
      <c r="L18" s="1" t="s">
        <v>20</v>
      </c>
      <c r="M18" s="3">
        <v>6</v>
      </c>
      <c r="N18" s="1" t="s">
        <v>201</v>
      </c>
      <c r="O18" s="1" t="s">
        <v>202</v>
      </c>
      <c r="P18" s="4">
        <v>-225.49</v>
      </c>
    </row>
    <row r="19" spans="1:16" x14ac:dyDescent="0.2">
      <c r="A19" s="1" t="s">
        <v>14</v>
      </c>
      <c r="B19" s="1" t="s">
        <v>302</v>
      </c>
      <c r="C19" s="1" t="s">
        <v>323</v>
      </c>
      <c r="D19" s="1" t="s">
        <v>15</v>
      </c>
      <c r="E19" s="3">
        <v>14003472</v>
      </c>
      <c r="G19" s="1" t="s">
        <v>88</v>
      </c>
      <c r="H19" s="1" t="s">
        <v>89</v>
      </c>
      <c r="J19" s="1" t="s">
        <v>118</v>
      </c>
      <c r="K19" s="2" t="s">
        <v>105</v>
      </c>
      <c r="L19" s="1" t="s">
        <v>20</v>
      </c>
      <c r="M19" s="3">
        <v>5</v>
      </c>
      <c r="N19" s="1" t="s">
        <v>119</v>
      </c>
      <c r="O19" s="1" t="s">
        <v>120</v>
      </c>
      <c r="P19" s="4">
        <v>-190.53</v>
      </c>
    </row>
    <row r="20" spans="1:16" x14ac:dyDescent="0.2">
      <c r="A20" s="1" t="s">
        <v>14</v>
      </c>
      <c r="B20" s="1" t="s">
        <v>302</v>
      </c>
      <c r="C20" s="1" t="s">
        <v>323</v>
      </c>
      <c r="D20" s="1" t="s">
        <v>15</v>
      </c>
      <c r="E20" s="3">
        <v>14003472</v>
      </c>
      <c r="G20" s="1" t="s">
        <v>88</v>
      </c>
      <c r="H20" s="1" t="s">
        <v>89</v>
      </c>
      <c r="J20" s="1" t="s">
        <v>118</v>
      </c>
      <c r="K20" s="2" t="s">
        <v>105</v>
      </c>
      <c r="L20" s="1" t="s">
        <v>20</v>
      </c>
      <c r="M20" s="3">
        <v>5</v>
      </c>
      <c r="N20" s="1" t="s">
        <v>39</v>
      </c>
      <c r="O20" s="1" t="s">
        <v>120</v>
      </c>
      <c r="P20" s="4">
        <v>-7.39</v>
      </c>
    </row>
    <row r="21" spans="1:16" x14ac:dyDescent="0.2">
      <c r="A21" s="1" t="s">
        <v>14</v>
      </c>
      <c r="B21" s="1" t="s">
        <v>302</v>
      </c>
      <c r="C21" s="1" t="s">
        <v>323</v>
      </c>
      <c r="D21" s="1" t="s">
        <v>15</v>
      </c>
      <c r="E21" s="3">
        <v>14003263</v>
      </c>
      <c r="G21" s="1" t="s">
        <v>151</v>
      </c>
      <c r="H21" s="1" t="s">
        <v>152</v>
      </c>
      <c r="J21" s="1" t="s">
        <v>190</v>
      </c>
      <c r="K21" s="2" t="s">
        <v>105</v>
      </c>
      <c r="L21" s="1" t="s">
        <v>20</v>
      </c>
      <c r="M21" s="3">
        <v>5</v>
      </c>
      <c r="N21" s="1" t="s">
        <v>39</v>
      </c>
      <c r="O21" s="1" t="s">
        <v>192</v>
      </c>
      <c r="P21" s="4">
        <v>-7.39</v>
      </c>
    </row>
    <row r="22" spans="1:16" x14ac:dyDescent="0.2">
      <c r="A22" s="1" t="s">
        <v>14</v>
      </c>
      <c r="B22" s="1" t="s">
        <v>302</v>
      </c>
      <c r="C22" s="1" t="s">
        <v>297</v>
      </c>
      <c r="D22" s="1" t="s">
        <v>15</v>
      </c>
      <c r="E22" s="3">
        <v>14003452</v>
      </c>
      <c r="G22" s="1" t="s">
        <v>151</v>
      </c>
      <c r="H22" s="1" t="s">
        <v>152</v>
      </c>
      <c r="J22" s="1" t="s">
        <v>190</v>
      </c>
      <c r="K22" s="2" t="s">
        <v>105</v>
      </c>
      <c r="L22" s="1" t="s">
        <v>20</v>
      </c>
      <c r="M22" s="3">
        <v>5</v>
      </c>
      <c r="N22" s="1" t="s">
        <v>39</v>
      </c>
      <c r="O22" s="1" t="s">
        <v>194</v>
      </c>
      <c r="P22" s="4">
        <v>-7.39</v>
      </c>
    </row>
    <row r="23" spans="1:16" x14ac:dyDescent="0.2">
      <c r="A23" s="1" t="s">
        <v>14</v>
      </c>
      <c r="B23" s="1" t="s">
        <v>302</v>
      </c>
      <c r="C23" s="1" t="s">
        <v>297</v>
      </c>
      <c r="D23" s="1" t="s">
        <v>15</v>
      </c>
      <c r="E23" s="3">
        <v>14003808</v>
      </c>
      <c r="G23" s="1" t="s">
        <v>151</v>
      </c>
      <c r="H23" s="1" t="s">
        <v>152</v>
      </c>
      <c r="J23" s="1" t="s">
        <v>197</v>
      </c>
      <c r="K23" s="2" t="s">
        <v>105</v>
      </c>
      <c r="L23" s="1" t="s">
        <v>20</v>
      </c>
      <c r="M23" s="3">
        <v>5</v>
      </c>
      <c r="N23" s="1" t="s">
        <v>39</v>
      </c>
      <c r="O23" s="1" t="s">
        <v>199</v>
      </c>
      <c r="P23" s="4">
        <v>-7.39</v>
      </c>
    </row>
    <row r="24" spans="1:16" x14ac:dyDescent="0.2">
      <c r="A24" s="1" t="s">
        <v>14</v>
      </c>
      <c r="B24" s="1" t="s">
        <v>302</v>
      </c>
      <c r="C24" s="1" t="s">
        <v>297</v>
      </c>
      <c r="D24" s="1" t="s">
        <v>15</v>
      </c>
      <c r="E24" s="3">
        <v>14004088</v>
      </c>
      <c r="G24" s="1" t="s">
        <v>151</v>
      </c>
      <c r="H24" s="1" t="s">
        <v>152</v>
      </c>
      <c r="J24" s="1" t="s">
        <v>190</v>
      </c>
      <c r="K24" s="2" t="s">
        <v>105</v>
      </c>
      <c r="L24" s="1" t="s">
        <v>20</v>
      </c>
      <c r="M24" s="3">
        <v>6</v>
      </c>
      <c r="N24" s="1" t="s">
        <v>39</v>
      </c>
      <c r="O24" s="1" t="s">
        <v>196</v>
      </c>
      <c r="P24" s="4">
        <v>-7.39</v>
      </c>
    </row>
    <row r="25" spans="1:16" x14ac:dyDescent="0.2">
      <c r="A25" s="1" t="s">
        <v>14</v>
      </c>
      <c r="B25" s="1" t="s">
        <v>302</v>
      </c>
      <c r="C25" s="1" t="s">
        <v>297</v>
      </c>
      <c r="D25" s="1" t="s">
        <v>15</v>
      </c>
      <c r="E25" s="3">
        <v>14003986</v>
      </c>
      <c r="G25" s="1" t="s">
        <v>151</v>
      </c>
      <c r="H25" s="1" t="s">
        <v>152</v>
      </c>
      <c r="J25" s="1" t="s">
        <v>200</v>
      </c>
      <c r="K25" s="2" t="s">
        <v>105</v>
      </c>
      <c r="L25" s="1" t="s">
        <v>20</v>
      </c>
      <c r="M25" s="3">
        <v>6</v>
      </c>
      <c r="N25" s="1" t="s">
        <v>39</v>
      </c>
      <c r="O25" s="1" t="s">
        <v>202</v>
      </c>
      <c r="P25" s="4">
        <v>-7.39</v>
      </c>
    </row>
    <row r="26" spans="1:16" x14ac:dyDescent="0.2">
      <c r="A26" s="1" t="s">
        <v>14</v>
      </c>
      <c r="B26" s="1" t="s">
        <v>302</v>
      </c>
      <c r="C26" s="1" t="s">
        <v>297</v>
      </c>
      <c r="D26" s="1" t="s">
        <v>15</v>
      </c>
      <c r="E26" s="3">
        <v>14000883</v>
      </c>
      <c r="G26" s="1" t="s">
        <v>88</v>
      </c>
      <c r="H26" s="1" t="s">
        <v>89</v>
      </c>
      <c r="J26" s="1" t="s">
        <v>104</v>
      </c>
      <c r="K26" s="2" t="s">
        <v>105</v>
      </c>
      <c r="L26" s="1" t="s">
        <v>20</v>
      </c>
      <c r="M26" s="3">
        <v>1</v>
      </c>
      <c r="N26" s="1" t="s">
        <v>39</v>
      </c>
      <c r="O26" s="1" t="s">
        <v>107</v>
      </c>
      <c r="P26" s="4">
        <v>-7.35</v>
      </c>
    </row>
    <row r="27" spans="1:16" x14ac:dyDescent="0.2">
      <c r="A27" s="1" t="s">
        <v>14</v>
      </c>
      <c r="B27" s="1" t="s">
        <v>302</v>
      </c>
      <c r="C27" s="1" t="s">
        <v>297</v>
      </c>
      <c r="D27" s="1" t="s">
        <v>15</v>
      </c>
      <c r="E27" s="3">
        <v>14000378</v>
      </c>
      <c r="G27" s="1" t="s">
        <v>151</v>
      </c>
      <c r="H27" s="1" t="s">
        <v>152</v>
      </c>
      <c r="J27" s="1" t="s">
        <v>178</v>
      </c>
      <c r="K27" s="2" t="s">
        <v>105</v>
      </c>
      <c r="L27" s="1" t="s">
        <v>20</v>
      </c>
      <c r="M27" s="3">
        <v>1</v>
      </c>
      <c r="N27" s="1" t="s">
        <v>39</v>
      </c>
      <c r="O27" s="1" t="s">
        <v>180</v>
      </c>
      <c r="P27" s="4">
        <v>-7.35</v>
      </c>
    </row>
    <row r="28" spans="1:16" x14ac:dyDescent="0.2">
      <c r="A28" s="1" t="s">
        <v>14</v>
      </c>
      <c r="B28" s="1" t="s">
        <v>302</v>
      </c>
      <c r="C28" s="1" t="s">
        <v>297</v>
      </c>
      <c r="D28" s="1" t="s">
        <v>15</v>
      </c>
      <c r="E28" s="3">
        <v>14000416</v>
      </c>
      <c r="G28" s="1" t="s">
        <v>151</v>
      </c>
      <c r="H28" s="1" t="s">
        <v>152</v>
      </c>
      <c r="J28" s="1" t="s">
        <v>181</v>
      </c>
      <c r="K28" s="2" t="s">
        <v>105</v>
      </c>
      <c r="L28" s="1" t="s">
        <v>20</v>
      </c>
      <c r="M28" s="3">
        <v>1</v>
      </c>
      <c r="N28" s="1" t="s">
        <v>39</v>
      </c>
      <c r="O28" s="1" t="s">
        <v>183</v>
      </c>
      <c r="P28" s="4">
        <v>-7.35</v>
      </c>
    </row>
    <row r="29" spans="1:16" hidden="1" x14ac:dyDescent="0.2">
      <c r="A29" s="1" t="s">
        <v>14</v>
      </c>
      <c r="B29" s="1" t="s">
        <v>302</v>
      </c>
      <c r="C29" s="1" t="s">
        <v>308</v>
      </c>
      <c r="D29" s="1" t="s">
        <v>15</v>
      </c>
      <c r="E29" s="3">
        <v>14001720</v>
      </c>
      <c r="G29" s="1" t="s">
        <v>40</v>
      </c>
      <c r="H29" s="1" t="s">
        <v>41</v>
      </c>
      <c r="J29" s="1" t="s">
        <v>50</v>
      </c>
      <c r="K29" s="2" t="s">
        <v>51</v>
      </c>
      <c r="L29" s="1" t="s">
        <v>20</v>
      </c>
      <c r="M29" s="3">
        <v>3</v>
      </c>
      <c r="N29" s="1" t="s">
        <v>52</v>
      </c>
      <c r="O29" s="1" t="s">
        <v>53</v>
      </c>
      <c r="P29" s="4">
        <v>-24.8</v>
      </c>
    </row>
    <row r="30" spans="1:16" hidden="1" x14ac:dyDescent="0.2">
      <c r="A30" s="1" t="s">
        <v>14</v>
      </c>
      <c r="B30" s="1" t="s">
        <v>302</v>
      </c>
      <c r="C30" s="1" t="s">
        <v>308</v>
      </c>
      <c r="D30" s="1" t="s">
        <v>15</v>
      </c>
      <c r="E30" s="3">
        <v>14003509</v>
      </c>
      <c r="G30" s="1" t="s">
        <v>40</v>
      </c>
      <c r="H30" s="1" t="s">
        <v>41</v>
      </c>
      <c r="J30" s="1" t="s">
        <v>50</v>
      </c>
      <c r="K30" s="2" t="s">
        <v>51</v>
      </c>
      <c r="L30" s="1" t="s">
        <v>20</v>
      </c>
      <c r="M30" s="3">
        <v>5</v>
      </c>
      <c r="N30" s="1" t="s">
        <v>52</v>
      </c>
      <c r="O30" s="1" t="s">
        <v>54</v>
      </c>
      <c r="P30" s="4">
        <v>-24.8</v>
      </c>
    </row>
    <row r="31" spans="1:16" hidden="1" x14ac:dyDescent="0.2">
      <c r="A31" s="1" t="s">
        <v>14</v>
      </c>
      <c r="B31" s="1" t="s">
        <v>302</v>
      </c>
      <c r="C31" s="1" t="s">
        <v>308</v>
      </c>
      <c r="D31" s="1" t="s">
        <v>15</v>
      </c>
      <c r="E31" s="3">
        <v>14004717</v>
      </c>
      <c r="G31" s="1" t="s">
        <v>40</v>
      </c>
      <c r="H31" s="1" t="s">
        <v>41</v>
      </c>
      <c r="J31" s="1" t="s">
        <v>50</v>
      </c>
      <c r="K31" s="2" t="s">
        <v>51</v>
      </c>
      <c r="L31" s="1" t="s">
        <v>20</v>
      </c>
      <c r="M31" s="3">
        <v>7</v>
      </c>
      <c r="N31" s="1" t="s">
        <v>52</v>
      </c>
      <c r="O31" s="1" t="s">
        <v>56</v>
      </c>
      <c r="P31" s="4">
        <v>-24.8</v>
      </c>
    </row>
    <row r="32" spans="1:16" hidden="1" x14ac:dyDescent="0.2">
      <c r="A32" s="1" t="s">
        <v>14</v>
      </c>
      <c r="B32" s="1" t="s">
        <v>302</v>
      </c>
      <c r="C32" s="1" t="s">
        <v>308</v>
      </c>
      <c r="D32" s="1" t="s">
        <v>15</v>
      </c>
      <c r="E32" s="3">
        <v>14004761</v>
      </c>
      <c r="G32" s="1" t="s">
        <v>40</v>
      </c>
      <c r="H32" s="1" t="s">
        <v>41</v>
      </c>
      <c r="J32" s="1" t="s">
        <v>50</v>
      </c>
      <c r="K32" s="2" t="s">
        <v>51</v>
      </c>
      <c r="L32" s="1" t="s">
        <v>20</v>
      </c>
      <c r="M32" s="3">
        <v>7</v>
      </c>
      <c r="N32" s="1" t="s">
        <v>52</v>
      </c>
      <c r="O32" s="1" t="s">
        <v>57</v>
      </c>
      <c r="P32" s="4">
        <v>-18.36</v>
      </c>
    </row>
    <row r="33" spans="1:16" hidden="1" x14ac:dyDescent="0.2">
      <c r="A33" s="1" t="s">
        <v>14</v>
      </c>
      <c r="B33" s="1" t="s">
        <v>302</v>
      </c>
      <c r="C33" s="1" t="s">
        <v>308</v>
      </c>
      <c r="D33" s="1" t="s">
        <v>15</v>
      </c>
      <c r="E33" s="3">
        <v>14004139</v>
      </c>
      <c r="G33" s="1" t="s">
        <v>40</v>
      </c>
      <c r="H33" s="1" t="s">
        <v>41</v>
      </c>
      <c r="J33" s="1" t="s">
        <v>50</v>
      </c>
      <c r="K33" s="2" t="s">
        <v>51</v>
      </c>
      <c r="L33" s="1" t="s">
        <v>20</v>
      </c>
      <c r="M33" s="3">
        <v>6</v>
      </c>
      <c r="N33" s="1" t="s">
        <v>52</v>
      </c>
      <c r="O33" s="1" t="s">
        <v>55</v>
      </c>
      <c r="P33" s="4">
        <v>-16.34</v>
      </c>
    </row>
    <row r="34" spans="1:16" hidden="1" x14ac:dyDescent="0.2">
      <c r="A34" s="1" t="s">
        <v>14</v>
      </c>
      <c r="B34" s="1" t="s">
        <v>302</v>
      </c>
      <c r="C34" s="1" t="s">
        <v>299</v>
      </c>
      <c r="D34" s="1" t="s">
        <v>15</v>
      </c>
      <c r="E34" s="3">
        <v>14000876</v>
      </c>
      <c r="G34" s="1" t="s">
        <v>67</v>
      </c>
      <c r="H34" s="1" t="s">
        <v>68</v>
      </c>
      <c r="J34" s="1" t="s">
        <v>18</v>
      </c>
      <c r="K34" s="2" t="s">
        <v>69</v>
      </c>
      <c r="L34" s="1" t="s">
        <v>20</v>
      </c>
      <c r="M34" s="3">
        <v>1</v>
      </c>
      <c r="N34" s="1" t="s">
        <v>72</v>
      </c>
      <c r="O34" s="1" t="s">
        <v>73</v>
      </c>
      <c r="P34" s="4">
        <v>-240.15</v>
      </c>
    </row>
    <row r="35" spans="1:16" hidden="1" x14ac:dyDescent="0.2">
      <c r="A35" s="1" t="s">
        <v>14</v>
      </c>
      <c r="B35" s="1" t="s">
        <v>302</v>
      </c>
      <c r="C35" s="1" t="s">
        <v>299</v>
      </c>
      <c r="D35" s="1" t="s">
        <v>15</v>
      </c>
      <c r="E35" s="3">
        <v>14000078</v>
      </c>
      <c r="G35" s="1" t="s">
        <v>67</v>
      </c>
      <c r="H35" s="1" t="s">
        <v>68</v>
      </c>
      <c r="J35" s="1" t="s">
        <v>18</v>
      </c>
      <c r="K35" s="2" t="s">
        <v>69</v>
      </c>
      <c r="L35" s="1" t="s">
        <v>20</v>
      </c>
      <c r="M35" s="3">
        <v>1</v>
      </c>
      <c r="N35" s="1" t="s">
        <v>70</v>
      </c>
      <c r="O35" s="1" t="s">
        <v>71</v>
      </c>
      <c r="P35" s="4">
        <v>-239.99</v>
      </c>
    </row>
    <row r="36" spans="1:16" hidden="1" x14ac:dyDescent="0.2">
      <c r="A36" s="1" t="s">
        <v>14</v>
      </c>
      <c r="B36" s="1" t="s">
        <v>302</v>
      </c>
      <c r="C36" s="1" t="s">
        <v>300</v>
      </c>
      <c r="D36" s="1" t="s">
        <v>15</v>
      </c>
      <c r="E36" s="3">
        <v>14000474</v>
      </c>
      <c r="G36" s="1" t="s">
        <v>40</v>
      </c>
      <c r="H36" s="1" t="s">
        <v>41</v>
      </c>
      <c r="J36" s="1" t="s">
        <v>42</v>
      </c>
      <c r="K36" s="2" t="s">
        <v>43</v>
      </c>
      <c r="L36" s="1" t="s">
        <v>20</v>
      </c>
      <c r="M36" s="3">
        <v>1</v>
      </c>
      <c r="N36" s="1" t="s">
        <v>44</v>
      </c>
      <c r="O36" s="1" t="s">
        <v>45</v>
      </c>
      <c r="P36" s="4">
        <v>-1500</v>
      </c>
    </row>
    <row r="37" spans="1:16" hidden="1" x14ac:dyDescent="0.2">
      <c r="A37" s="1" t="s">
        <v>288</v>
      </c>
      <c r="B37" s="1" t="s">
        <v>302</v>
      </c>
      <c r="C37" s="1" t="s">
        <v>301</v>
      </c>
      <c r="D37" s="1" t="s">
        <v>15</v>
      </c>
      <c r="E37" s="3">
        <v>14004506</v>
      </c>
      <c r="G37" s="1" t="s">
        <v>289</v>
      </c>
      <c r="H37" s="1" t="s">
        <v>290</v>
      </c>
      <c r="J37" s="1" t="s">
        <v>291</v>
      </c>
      <c r="K37" s="2" t="s">
        <v>174</v>
      </c>
      <c r="L37" s="1" t="s">
        <v>20</v>
      </c>
      <c r="M37" s="3">
        <v>7</v>
      </c>
      <c r="N37" s="1" t="s">
        <v>292</v>
      </c>
      <c r="O37" s="1" t="s">
        <v>293</v>
      </c>
      <c r="P37" s="4">
        <v>-15832</v>
      </c>
    </row>
    <row r="38" spans="1:16" hidden="1" x14ac:dyDescent="0.2">
      <c r="A38" s="1" t="s">
        <v>14</v>
      </c>
      <c r="B38" s="1" t="s">
        <v>302</v>
      </c>
      <c r="C38" s="1" t="s">
        <v>303</v>
      </c>
      <c r="D38" s="1" t="s">
        <v>15</v>
      </c>
      <c r="E38" s="3">
        <v>14001550</v>
      </c>
      <c r="G38" s="1" t="s">
        <v>151</v>
      </c>
      <c r="H38" s="1" t="s">
        <v>152</v>
      </c>
      <c r="J38" s="1" t="s">
        <v>173</v>
      </c>
      <c r="K38" s="2" t="s">
        <v>174</v>
      </c>
      <c r="L38" s="1" t="s">
        <v>20</v>
      </c>
      <c r="M38" s="3">
        <v>2</v>
      </c>
      <c r="N38" s="1" t="s">
        <v>176</v>
      </c>
      <c r="O38" s="1" t="s">
        <v>175</v>
      </c>
      <c r="P38" s="4">
        <v>-3645</v>
      </c>
    </row>
    <row r="39" spans="1:16" hidden="1" x14ac:dyDescent="0.2">
      <c r="A39" s="1" t="s">
        <v>14</v>
      </c>
      <c r="B39" s="1" t="s">
        <v>302</v>
      </c>
      <c r="C39" s="1" t="s">
        <v>303</v>
      </c>
      <c r="D39" s="1" t="s">
        <v>15</v>
      </c>
      <c r="E39" s="3">
        <v>14004986</v>
      </c>
      <c r="G39" s="1" t="s">
        <v>151</v>
      </c>
      <c r="H39" s="1" t="s">
        <v>152</v>
      </c>
      <c r="J39" s="1" t="s">
        <v>188</v>
      </c>
      <c r="K39" s="2" t="s">
        <v>174</v>
      </c>
      <c r="L39" s="1" t="s">
        <v>20</v>
      </c>
      <c r="M39" s="3">
        <v>7</v>
      </c>
      <c r="N39" s="1" t="s">
        <v>176</v>
      </c>
      <c r="O39" s="1" t="s">
        <v>189</v>
      </c>
      <c r="P39" s="4">
        <v>-3645</v>
      </c>
    </row>
    <row r="40" spans="1:16" hidden="1" x14ac:dyDescent="0.2">
      <c r="A40" s="1" t="s">
        <v>288</v>
      </c>
      <c r="B40" s="1" t="s">
        <v>302</v>
      </c>
      <c r="C40" s="1" t="s">
        <v>301</v>
      </c>
      <c r="D40" s="1" t="s">
        <v>15</v>
      </c>
      <c r="E40" s="3">
        <v>14004506</v>
      </c>
      <c r="G40" s="1" t="s">
        <v>289</v>
      </c>
      <c r="H40" s="1" t="s">
        <v>290</v>
      </c>
      <c r="J40" s="1" t="s">
        <v>291</v>
      </c>
      <c r="K40" s="2" t="s">
        <v>174</v>
      </c>
      <c r="L40" s="1" t="s">
        <v>20</v>
      </c>
      <c r="M40" s="3">
        <v>7</v>
      </c>
      <c r="N40" s="1" t="s">
        <v>30</v>
      </c>
      <c r="O40" s="1" t="s">
        <v>293</v>
      </c>
      <c r="P40" s="4">
        <v>-1187.4000000000001</v>
      </c>
    </row>
    <row r="41" spans="1:16" hidden="1" x14ac:dyDescent="0.2">
      <c r="A41" s="1" t="s">
        <v>14</v>
      </c>
      <c r="B41" s="1" t="s">
        <v>302</v>
      </c>
      <c r="C41" s="1" t="s">
        <v>303</v>
      </c>
      <c r="D41" s="1" t="s">
        <v>15</v>
      </c>
      <c r="E41" s="3">
        <v>14001550</v>
      </c>
      <c r="G41" s="1" t="s">
        <v>151</v>
      </c>
      <c r="H41" s="1" t="s">
        <v>152</v>
      </c>
      <c r="J41" s="1" t="s">
        <v>173</v>
      </c>
      <c r="K41" s="2" t="s">
        <v>174</v>
      </c>
      <c r="L41" s="1" t="s">
        <v>20</v>
      </c>
      <c r="M41" s="3">
        <v>2</v>
      </c>
      <c r="N41" s="1" t="s">
        <v>177</v>
      </c>
      <c r="O41" s="1" t="s">
        <v>175</v>
      </c>
      <c r="P41" s="4">
        <v>-448</v>
      </c>
    </row>
    <row r="42" spans="1:16" hidden="1" x14ac:dyDescent="0.2">
      <c r="A42" s="1" t="s">
        <v>14</v>
      </c>
      <c r="B42" s="1" t="s">
        <v>302</v>
      </c>
      <c r="C42" s="1" t="s">
        <v>303</v>
      </c>
      <c r="D42" s="1" t="s">
        <v>15</v>
      </c>
      <c r="E42" s="3">
        <v>14004986</v>
      </c>
      <c r="G42" s="1" t="s">
        <v>151</v>
      </c>
      <c r="H42" s="1" t="s">
        <v>152</v>
      </c>
      <c r="J42" s="1" t="s">
        <v>188</v>
      </c>
      <c r="K42" s="2" t="s">
        <v>174</v>
      </c>
      <c r="L42" s="1" t="s">
        <v>20</v>
      </c>
      <c r="M42" s="3">
        <v>7</v>
      </c>
      <c r="N42" s="1" t="s">
        <v>177</v>
      </c>
      <c r="O42" s="1" t="s">
        <v>189</v>
      </c>
      <c r="P42" s="4">
        <v>-448</v>
      </c>
    </row>
    <row r="43" spans="1:16" hidden="1" x14ac:dyDescent="0.2">
      <c r="A43" s="1" t="s">
        <v>14</v>
      </c>
      <c r="B43" s="1" t="s">
        <v>302</v>
      </c>
      <c r="C43" s="1" t="s">
        <v>303</v>
      </c>
      <c r="D43" s="1" t="s">
        <v>15</v>
      </c>
      <c r="E43" s="3">
        <v>14001550</v>
      </c>
      <c r="G43" s="1" t="s">
        <v>151</v>
      </c>
      <c r="H43" s="1" t="s">
        <v>152</v>
      </c>
      <c r="J43" s="1" t="s">
        <v>173</v>
      </c>
      <c r="K43" s="2" t="s">
        <v>174</v>
      </c>
      <c r="L43" s="1" t="s">
        <v>20</v>
      </c>
      <c r="M43" s="3">
        <v>2</v>
      </c>
      <c r="N43" s="1" t="s">
        <v>30</v>
      </c>
      <c r="O43" s="1" t="s">
        <v>175</v>
      </c>
      <c r="P43" s="4">
        <v>-273.38</v>
      </c>
    </row>
    <row r="44" spans="1:16" hidden="1" x14ac:dyDescent="0.2">
      <c r="A44" s="1" t="s">
        <v>14</v>
      </c>
      <c r="B44" s="1" t="s">
        <v>302</v>
      </c>
      <c r="C44" s="1" t="s">
        <v>303</v>
      </c>
      <c r="D44" s="1" t="s">
        <v>15</v>
      </c>
      <c r="E44" s="3">
        <v>14004986</v>
      </c>
      <c r="G44" s="1" t="s">
        <v>151</v>
      </c>
      <c r="H44" s="1" t="s">
        <v>152</v>
      </c>
      <c r="J44" s="1" t="s">
        <v>188</v>
      </c>
      <c r="K44" s="2" t="s">
        <v>174</v>
      </c>
      <c r="L44" s="1" t="s">
        <v>20</v>
      </c>
      <c r="M44" s="3">
        <v>7</v>
      </c>
      <c r="N44" s="1" t="s">
        <v>30</v>
      </c>
      <c r="O44" s="1" t="s">
        <v>189</v>
      </c>
      <c r="P44" s="4">
        <v>-273.38</v>
      </c>
    </row>
    <row r="45" spans="1:16" hidden="1" x14ac:dyDescent="0.2">
      <c r="A45" s="1" t="s">
        <v>14</v>
      </c>
      <c r="B45" s="1" t="s">
        <v>302</v>
      </c>
      <c r="C45" s="1" t="s">
        <v>303</v>
      </c>
      <c r="D45" s="1" t="s">
        <v>15</v>
      </c>
      <c r="E45" s="3">
        <v>14001550</v>
      </c>
      <c r="G45" s="1" t="s">
        <v>151</v>
      </c>
      <c r="H45" s="1" t="s">
        <v>152</v>
      </c>
      <c r="J45" s="1" t="s">
        <v>173</v>
      </c>
      <c r="K45" s="2" t="s">
        <v>174</v>
      </c>
      <c r="L45" s="1" t="s">
        <v>20</v>
      </c>
      <c r="M45" s="3">
        <v>2</v>
      </c>
      <c r="N45" s="1" t="s">
        <v>39</v>
      </c>
      <c r="O45" s="1" t="s">
        <v>175</v>
      </c>
      <c r="P45" s="4">
        <v>-107.88</v>
      </c>
    </row>
    <row r="46" spans="1:16" hidden="1" x14ac:dyDescent="0.2">
      <c r="A46" s="1" t="s">
        <v>14</v>
      </c>
      <c r="B46" s="1" t="s">
        <v>302</v>
      </c>
      <c r="C46" s="1" t="s">
        <v>303</v>
      </c>
      <c r="D46" s="1" t="s">
        <v>15</v>
      </c>
      <c r="E46" s="3">
        <v>14004986</v>
      </c>
      <c r="G46" s="1" t="s">
        <v>151</v>
      </c>
      <c r="H46" s="1" t="s">
        <v>152</v>
      </c>
      <c r="J46" s="1" t="s">
        <v>188</v>
      </c>
      <c r="K46" s="2" t="s">
        <v>174</v>
      </c>
      <c r="L46" s="1" t="s">
        <v>20</v>
      </c>
      <c r="M46" s="3">
        <v>7</v>
      </c>
      <c r="N46" s="1" t="s">
        <v>39</v>
      </c>
      <c r="O46" s="1" t="s">
        <v>189</v>
      </c>
      <c r="P46" s="4">
        <v>-101.91</v>
      </c>
    </row>
    <row r="47" spans="1:16" hidden="1" x14ac:dyDescent="0.2">
      <c r="A47" s="1" t="s">
        <v>14</v>
      </c>
      <c r="B47" s="1" t="s">
        <v>302</v>
      </c>
      <c r="C47" s="1" t="s">
        <v>303</v>
      </c>
      <c r="D47" s="1" t="s">
        <v>15</v>
      </c>
      <c r="E47" s="3">
        <v>14001550</v>
      </c>
      <c r="G47" s="1" t="s">
        <v>151</v>
      </c>
      <c r="H47" s="1" t="s">
        <v>152</v>
      </c>
      <c r="J47" s="1" t="s">
        <v>173</v>
      </c>
      <c r="K47" s="2" t="s">
        <v>174</v>
      </c>
      <c r="L47" s="1" t="s">
        <v>20</v>
      </c>
      <c r="M47" s="3">
        <v>2</v>
      </c>
      <c r="N47" s="1" t="s">
        <v>30</v>
      </c>
      <c r="O47" s="1" t="s">
        <v>175</v>
      </c>
      <c r="P47" s="4">
        <v>-33.6</v>
      </c>
    </row>
    <row r="48" spans="1:16" hidden="1" x14ac:dyDescent="0.2">
      <c r="A48" s="1" t="s">
        <v>14</v>
      </c>
      <c r="B48" s="1" t="s">
        <v>302</v>
      </c>
      <c r="C48" s="1" t="s">
        <v>303</v>
      </c>
      <c r="D48" s="1" t="s">
        <v>15</v>
      </c>
      <c r="E48" s="3">
        <v>14004986</v>
      </c>
      <c r="G48" s="1" t="s">
        <v>151</v>
      </c>
      <c r="H48" s="1" t="s">
        <v>152</v>
      </c>
      <c r="J48" s="1" t="s">
        <v>188</v>
      </c>
      <c r="K48" s="2" t="s">
        <v>174</v>
      </c>
      <c r="L48" s="1" t="s">
        <v>20</v>
      </c>
      <c r="M48" s="3">
        <v>7</v>
      </c>
      <c r="N48" s="1" t="s">
        <v>30</v>
      </c>
      <c r="O48" s="1" t="s">
        <v>189</v>
      </c>
      <c r="P48" s="4">
        <v>-33.6</v>
      </c>
    </row>
    <row r="49" spans="1:16" x14ac:dyDescent="0.2">
      <c r="A49" s="1" t="s">
        <v>14</v>
      </c>
      <c r="B49" s="1" t="s">
        <v>302</v>
      </c>
      <c r="C49" s="1" t="s">
        <v>324</v>
      </c>
      <c r="D49" s="1" t="s">
        <v>15</v>
      </c>
      <c r="E49" s="3">
        <v>14004585</v>
      </c>
      <c r="G49" s="1" t="s">
        <v>33</v>
      </c>
      <c r="H49" s="1" t="s">
        <v>34</v>
      </c>
      <c r="J49" s="1" t="s">
        <v>35</v>
      </c>
      <c r="K49" s="2" t="s">
        <v>36</v>
      </c>
      <c r="L49" s="1" t="s">
        <v>20</v>
      </c>
      <c r="M49" s="3">
        <v>7</v>
      </c>
      <c r="N49" s="1" t="s">
        <v>37</v>
      </c>
      <c r="O49" s="1" t="s">
        <v>38</v>
      </c>
      <c r="P49" s="4">
        <v>-2500</v>
      </c>
    </row>
    <row r="50" spans="1:16" x14ac:dyDescent="0.2">
      <c r="A50" s="1" t="s">
        <v>14</v>
      </c>
      <c r="B50" s="1" t="s">
        <v>302</v>
      </c>
      <c r="C50" s="1" t="s">
        <v>324</v>
      </c>
      <c r="D50" s="1" t="s">
        <v>15</v>
      </c>
      <c r="E50" s="3">
        <v>14004585</v>
      </c>
      <c r="G50" s="1" t="s">
        <v>33</v>
      </c>
      <c r="H50" s="1" t="s">
        <v>34</v>
      </c>
      <c r="J50" s="1" t="s">
        <v>35</v>
      </c>
      <c r="K50" s="2" t="s">
        <v>36</v>
      </c>
      <c r="L50" s="1" t="s">
        <v>20</v>
      </c>
      <c r="M50" s="3">
        <v>7</v>
      </c>
      <c r="N50" s="1" t="s">
        <v>39</v>
      </c>
      <c r="O50" s="1" t="s">
        <v>38</v>
      </c>
      <c r="P50" s="4">
        <v>-50</v>
      </c>
    </row>
    <row r="51" spans="1:16" x14ac:dyDescent="0.2">
      <c r="A51" s="1" t="s">
        <v>14</v>
      </c>
      <c r="B51" s="1" t="s">
        <v>306</v>
      </c>
      <c r="C51" s="1" t="s">
        <v>304</v>
      </c>
      <c r="D51" s="1" t="s">
        <v>15</v>
      </c>
      <c r="E51" s="3">
        <v>14003791</v>
      </c>
      <c r="G51" s="1" t="s">
        <v>67</v>
      </c>
      <c r="H51" s="1" t="s">
        <v>68</v>
      </c>
      <c r="J51" s="1" t="s">
        <v>18</v>
      </c>
      <c r="K51" s="2" t="s">
        <v>77</v>
      </c>
      <c r="L51" s="1" t="s">
        <v>20</v>
      </c>
      <c r="M51" s="3">
        <v>5</v>
      </c>
      <c r="N51" s="1" t="s">
        <v>78</v>
      </c>
      <c r="O51" s="1" t="s">
        <v>79</v>
      </c>
      <c r="P51" s="4">
        <v>-131.69</v>
      </c>
    </row>
    <row r="52" spans="1:16" x14ac:dyDescent="0.2">
      <c r="A52" s="1" t="s">
        <v>14</v>
      </c>
      <c r="B52" s="1" t="s">
        <v>306</v>
      </c>
      <c r="C52" s="1" t="s">
        <v>304</v>
      </c>
      <c r="D52" s="1" t="s">
        <v>15</v>
      </c>
      <c r="E52" s="3">
        <v>14004267</v>
      </c>
      <c r="G52" s="1" t="s">
        <v>214</v>
      </c>
      <c r="H52" s="1" t="s">
        <v>215</v>
      </c>
      <c r="J52" s="1" t="s">
        <v>257</v>
      </c>
      <c r="K52" s="2" t="s">
        <v>251</v>
      </c>
      <c r="L52" s="1" t="s">
        <v>20</v>
      </c>
      <c r="M52" s="3">
        <v>6</v>
      </c>
      <c r="N52" s="1" t="s">
        <v>260</v>
      </c>
      <c r="O52" s="1" t="s">
        <v>259</v>
      </c>
      <c r="P52" s="4">
        <v>-349.9</v>
      </c>
    </row>
    <row r="53" spans="1:16" x14ac:dyDescent="0.2">
      <c r="A53" s="1" t="s">
        <v>14</v>
      </c>
      <c r="B53" s="1" t="s">
        <v>306</v>
      </c>
      <c r="C53" s="1" t="s">
        <v>305</v>
      </c>
      <c r="D53" s="1" t="s">
        <v>15</v>
      </c>
      <c r="E53" s="3">
        <v>14004267</v>
      </c>
      <c r="G53" s="1" t="s">
        <v>214</v>
      </c>
      <c r="H53" s="1" t="s">
        <v>215</v>
      </c>
      <c r="J53" s="1" t="s">
        <v>257</v>
      </c>
      <c r="K53" s="2" t="s">
        <v>251</v>
      </c>
      <c r="L53" s="1" t="s">
        <v>20</v>
      </c>
      <c r="M53" s="3">
        <v>6</v>
      </c>
      <c r="N53" s="1" t="s">
        <v>258</v>
      </c>
      <c r="O53" s="1" t="s">
        <v>259</v>
      </c>
      <c r="P53" s="4">
        <v>-134.4</v>
      </c>
    </row>
    <row r="54" spans="1:16" x14ac:dyDescent="0.2">
      <c r="A54" s="1" t="s">
        <v>14</v>
      </c>
      <c r="B54" s="1" t="s">
        <v>306</v>
      </c>
      <c r="C54" s="1" t="s">
        <v>305</v>
      </c>
      <c r="D54" s="1" t="s">
        <v>15</v>
      </c>
      <c r="E54" s="3">
        <v>14003874</v>
      </c>
      <c r="G54" s="1" t="s">
        <v>214</v>
      </c>
      <c r="H54" s="1" t="s">
        <v>215</v>
      </c>
      <c r="J54" s="1" t="s">
        <v>250</v>
      </c>
      <c r="K54" s="2" t="s">
        <v>251</v>
      </c>
      <c r="L54" s="1" t="s">
        <v>20</v>
      </c>
      <c r="M54" s="3">
        <v>6</v>
      </c>
      <c r="N54" s="1" t="s">
        <v>254</v>
      </c>
      <c r="O54" s="1" t="s">
        <v>253</v>
      </c>
      <c r="P54" s="4">
        <v>-35.1</v>
      </c>
    </row>
    <row r="55" spans="1:16" x14ac:dyDescent="0.2">
      <c r="A55" s="1" t="s">
        <v>14</v>
      </c>
      <c r="B55" s="1" t="s">
        <v>306</v>
      </c>
      <c r="C55" s="1" t="s">
        <v>305</v>
      </c>
      <c r="D55" s="1" t="s">
        <v>15</v>
      </c>
      <c r="E55" s="3">
        <v>14003874</v>
      </c>
      <c r="G55" s="1" t="s">
        <v>214</v>
      </c>
      <c r="H55" s="1" t="s">
        <v>215</v>
      </c>
      <c r="J55" s="1" t="s">
        <v>250</v>
      </c>
      <c r="K55" s="2" t="s">
        <v>251</v>
      </c>
      <c r="L55" s="1" t="s">
        <v>20</v>
      </c>
      <c r="M55" s="3">
        <v>6</v>
      </c>
      <c r="N55" s="1" t="s">
        <v>252</v>
      </c>
      <c r="O55" s="1" t="s">
        <v>253</v>
      </c>
      <c r="P55" s="4">
        <v>-33.46</v>
      </c>
    </row>
    <row r="56" spans="1:16" x14ac:dyDescent="0.2">
      <c r="A56" s="1" t="s">
        <v>14</v>
      </c>
      <c r="B56" s="1" t="s">
        <v>306</v>
      </c>
      <c r="C56" s="1" t="s">
        <v>305</v>
      </c>
      <c r="D56" s="1" t="s">
        <v>15</v>
      </c>
      <c r="E56" s="3">
        <v>14003874</v>
      </c>
      <c r="G56" s="1" t="s">
        <v>214</v>
      </c>
      <c r="H56" s="1" t="s">
        <v>215</v>
      </c>
      <c r="J56" s="1" t="s">
        <v>250</v>
      </c>
      <c r="K56" s="2" t="s">
        <v>251</v>
      </c>
      <c r="L56" s="1" t="s">
        <v>20</v>
      </c>
      <c r="M56" s="3">
        <v>6</v>
      </c>
      <c r="N56" s="1" t="s">
        <v>39</v>
      </c>
      <c r="O56" s="1" t="s">
        <v>253</v>
      </c>
      <c r="P56" s="4">
        <v>-20.05</v>
      </c>
    </row>
    <row r="57" spans="1:16" x14ac:dyDescent="0.2">
      <c r="A57" s="1" t="s">
        <v>14</v>
      </c>
      <c r="B57" s="1" t="s">
        <v>306</v>
      </c>
      <c r="C57" s="1" t="s">
        <v>305</v>
      </c>
      <c r="D57" s="1" t="s">
        <v>15</v>
      </c>
      <c r="E57" s="3">
        <v>14004141</v>
      </c>
      <c r="G57" s="1" t="s">
        <v>214</v>
      </c>
      <c r="H57" s="1" t="s">
        <v>215</v>
      </c>
      <c r="J57" s="1" t="s">
        <v>250</v>
      </c>
      <c r="K57" s="2" t="s">
        <v>251</v>
      </c>
      <c r="L57" s="1" t="s">
        <v>20</v>
      </c>
      <c r="M57" s="3">
        <v>6</v>
      </c>
      <c r="N57" s="1" t="s">
        <v>255</v>
      </c>
      <c r="O57" s="1" t="s">
        <v>256</v>
      </c>
      <c r="P57" s="4">
        <v>-19.739999999999998</v>
      </c>
    </row>
    <row r="58" spans="1:16" x14ac:dyDescent="0.2">
      <c r="A58" s="1" t="s">
        <v>14</v>
      </c>
      <c r="B58" s="1" t="s">
        <v>306</v>
      </c>
      <c r="C58" s="1" t="s">
        <v>305</v>
      </c>
      <c r="D58" s="1" t="s">
        <v>15</v>
      </c>
      <c r="E58" s="3">
        <v>14004141</v>
      </c>
      <c r="G58" s="1" t="s">
        <v>214</v>
      </c>
      <c r="H58" s="1" t="s">
        <v>215</v>
      </c>
      <c r="J58" s="1" t="s">
        <v>250</v>
      </c>
      <c r="K58" s="2" t="s">
        <v>251</v>
      </c>
      <c r="L58" s="1" t="s">
        <v>20</v>
      </c>
      <c r="M58" s="3">
        <v>6</v>
      </c>
      <c r="N58" s="1" t="s">
        <v>39</v>
      </c>
      <c r="O58" s="1" t="s">
        <v>256</v>
      </c>
      <c r="P58" s="4">
        <v>-14</v>
      </c>
    </row>
    <row r="59" spans="1:16" x14ac:dyDescent="0.2">
      <c r="A59" s="1" t="s">
        <v>14</v>
      </c>
      <c r="B59" s="1" t="s">
        <v>306</v>
      </c>
      <c r="C59" s="1" t="s">
        <v>305</v>
      </c>
      <c r="D59" s="1" t="s">
        <v>15</v>
      </c>
      <c r="E59" s="3">
        <v>14004267</v>
      </c>
      <c r="G59" s="1" t="s">
        <v>214</v>
      </c>
      <c r="H59" s="1" t="s">
        <v>215</v>
      </c>
      <c r="J59" s="1" t="s">
        <v>257</v>
      </c>
      <c r="K59" s="2" t="s">
        <v>251</v>
      </c>
      <c r="L59" s="1" t="s">
        <v>20</v>
      </c>
      <c r="M59" s="3">
        <v>6</v>
      </c>
      <c r="N59" s="1" t="s">
        <v>39</v>
      </c>
      <c r="O59" s="1" t="s">
        <v>259</v>
      </c>
      <c r="P59" s="4">
        <v>-5.5</v>
      </c>
    </row>
    <row r="60" spans="1:16" hidden="1" x14ac:dyDescent="0.2">
      <c r="A60" s="1" t="s">
        <v>14</v>
      </c>
      <c r="B60" s="1" t="s">
        <v>296</v>
      </c>
      <c r="C60" s="1" t="s">
        <v>296</v>
      </c>
      <c r="D60" s="1" t="s">
        <v>15</v>
      </c>
      <c r="E60" s="3">
        <v>14001930</v>
      </c>
      <c r="G60" s="1" t="s">
        <v>264</v>
      </c>
      <c r="H60" s="1" t="s">
        <v>265</v>
      </c>
      <c r="J60" s="1" t="s">
        <v>18</v>
      </c>
      <c r="K60" s="2" t="s">
        <v>266</v>
      </c>
      <c r="L60" s="1" t="s">
        <v>20</v>
      </c>
      <c r="M60" s="3">
        <v>3</v>
      </c>
      <c r="N60" s="1" t="s">
        <v>267</v>
      </c>
      <c r="O60" s="1" t="s">
        <v>268</v>
      </c>
      <c r="P60" s="4">
        <v>-615.25</v>
      </c>
    </row>
    <row r="61" spans="1:16" hidden="1" x14ac:dyDescent="0.2">
      <c r="A61" s="1" t="s">
        <v>14</v>
      </c>
      <c r="B61" s="1" t="s">
        <v>296</v>
      </c>
      <c r="C61" s="1" t="s">
        <v>296</v>
      </c>
      <c r="D61" s="1" t="s">
        <v>15</v>
      </c>
      <c r="E61" s="3">
        <v>14001930</v>
      </c>
      <c r="G61" s="1" t="s">
        <v>264</v>
      </c>
      <c r="H61" s="1" t="s">
        <v>265</v>
      </c>
      <c r="J61" s="1" t="s">
        <v>18</v>
      </c>
      <c r="K61" s="2" t="s">
        <v>266</v>
      </c>
      <c r="L61" s="1" t="s">
        <v>20</v>
      </c>
      <c r="M61" s="3">
        <v>3</v>
      </c>
      <c r="N61" s="1" t="s">
        <v>267</v>
      </c>
      <c r="O61" s="1" t="s">
        <v>268</v>
      </c>
      <c r="P61" s="4">
        <v>6.27</v>
      </c>
    </row>
    <row r="62" spans="1:16" hidden="1" x14ac:dyDescent="0.2">
      <c r="A62" s="1" t="s">
        <v>14</v>
      </c>
      <c r="B62" s="1" t="s">
        <v>296</v>
      </c>
      <c r="C62" s="1" t="s">
        <v>296</v>
      </c>
      <c r="D62" s="1" t="s">
        <v>15</v>
      </c>
      <c r="E62" s="3">
        <v>14001925</v>
      </c>
      <c r="G62" s="1" t="s">
        <v>264</v>
      </c>
      <c r="H62" s="1" t="s">
        <v>265</v>
      </c>
      <c r="J62" s="1" t="s">
        <v>18</v>
      </c>
      <c r="K62" s="2" t="s">
        <v>269</v>
      </c>
      <c r="L62" s="1" t="s">
        <v>20</v>
      </c>
      <c r="M62" s="3">
        <v>3</v>
      </c>
      <c r="N62" s="1" t="s">
        <v>270</v>
      </c>
      <c r="O62" s="1" t="s">
        <v>271</v>
      </c>
      <c r="P62" s="4">
        <v>-21.5</v>
      </c>
    </row>
    <row r="63" spans="1:16" hidden="1" x14ac:dyDescent="0.2">
      <c r="A63" s="1" t="s">
        <v>14</v>
      </c>
      <c r="B63" s="1" t="s">
        <v>302</v>
      </c>
      <c r="C63" s="1" t="s">
        <v>308</v>
      </c>
      <c r="D63" s="1" t="s">
        <v>15</v>
      </c>
      <c r="E63" s="3">
        <v>14004650</v>
      </c>
      <c r="G63" s="1" t="s">
        <v>40</v>
      </c>
      <c r="H63" s="1" t="s">
        <v>41</v>
      </c>
      <c r="J63" s="1" t="s">
        <v>58</v>
      </c>
      <c r="K63" s="2" t="s">
        <v>59</v>
      </c>
      <c r="L63" s="1" t="s">
        <v>20</v>
      </c>
      <c r="M63" s="3">
        <v>7</v>
      </c>
      <c r="N63" s="1" t="s">
        <v>60</v>
      </c>
      <c r="O63" s="1" t="s">
        <v>66</v>
      </c>
      <c r="P63" s="4">
        <v>-56.19</v>
      </c>
    </row>
    <row r="64" spans="1:16" hidden="1" x14ac:dyDescent="0.2">
      <c r="A64" s="1" t="s">
        <v>14</v>
      </c>
      <c r="B64" s="1" t="s">
        <v>302</v>
      </c>
      <c r="C64" s="1" t="s">
        <v>308</v>
      </c>
      <c r="D64" s="1" t="s">
        <v>15</v>
      </c>
      <c r="E64" s="3">
        <v>14003286</v>
      </c>
      <c r="G64" s="1" t="s">
        <v>40</v>
      </c>
      <c r="H64" s="1" t="s">
        <v>41</v>
      </c>
      <c r="J64" s="1" t="s">
        <v>58</v>
      </c>
      <c r="K64" s="2" t="s">
        <v>59</v>
      </c>
      <c r="L64" s="1" t="s">
        <v>20</v>
      </c>
      <c r="M64" s="3">
        <v>5</v>
      </c>
      <c r="N64" s="1" t="s">
        <v>60</v>
      </c>
      <c r="O64" s="1" t="s">
        <v>64</v>
      </c>
      <c r="P64" s="4">
        <v>-49.19</v>
      </c>
    </row>
    <row r="65" spans="1:16" hidden="1" x14ac:dyDescent="0.2">
      <c r="A65" s="1" t="s">
        <v>14</v>
      </c>
      <c r="B65" s="1" t="s">
        <v>302</v>
      </c>
      <c r="C65" s="1" t="s">
        <v>308</v>
      </c>
      <c r="D65" s="1" t="s">
        <v>15</v>
      </c>
      <c r="E65" s="3">
        <v>14001251</v>
      </c>
      <c r="G65" s="1" t="s">
        <v>40</v>
      </c>
      <c r="H65" s="1" t="s">
        <v>41</v>
      </c>
      <c r="J65" s="1" t="s">
        <v>58</v>
      </c>
      <c r="K65" s="2" t="s">
        <v>59</v>
      </c>
      <c r="L65" s="1" t="s">
        <v>20</v>
      </c>
      <c r="M65" s="3">
        <v>2</v>
      </c>
      <c r="N65" s="1" t="s">
        <v>60</v>
      </c>
      <c r="O65" s="1" t="s">
        <v>61</v>
      </c>
      <c r="P65" s="4">
        <v>-49</v>
      </c>
    </row>
    <row r="66" spans="1:16" hidden="1" x14ac:dyDescent="0.2">
      <c r="A66" s="1" t="s">
        <v>14</v>
      </c>
      <c r="B66" s="1" t="s">
        <v>302</v>
      </c>
      <c r="C66" s="1" t="s">
        <v>308</v>
      </c>
      <c r="D66" s="1" t="s">
        <v>15</v>
      </c>
      <c r="E66" s="3">
        <v>14001731</v>
      </c>
      <c r="G66" s="1" t="s">
        <v>40</v>
      </c>
      <c r="H66" s="1" t="s">
        <v>41</v>
      </c>
      <c r="J66" s="1" t="s">
        <v>58</v>
      </c>
      <c r="K66" s="2" t="s">
        <v>59</v>
      </c>
      <c r="L66" s="1" t="s">
        <v>20</v>
      </c>
      <c r="M66" s="3">
        <v>3</v>
      </c>
      <c r="N66" s="1" t="s">
        <v>60</v>
      </c>
      <c r="O66" s="1" t="s">
        <v>62</v>
      </c>
      <c r="P66" s="4">
        <v>-49</v>
      </c>
    </row>
    <row r="67" spans="1:16" hidden="1" x14ac:dyDescent="0.2">
      <c r="A67" s="1" t="s">
        <v>14</v>
      </c>
      <c r="B67" s="1" t="s">
        <v>302</v>
      </c>
      <c r="C67" s="1" t="s">
        <v>308</v>
      </c>
      <c r="D67" s="1" t="s">
        <v>15</v>
      </c>
      <c r="E67" s="3">
        <v>14002540</v>
      </c>
      <c r="G67" s="1" t="s">
        <v>40</v>
      </c>
      <c r="H67" s="1" t="s">
        <v>41</v>
      </c>
      <c r="J67" s="1" t="s">
        <v>58</v>
      </c>
      <c r="K67" s="2" t="s">
        <v>59</v>
      </c>
      <c r="L67" s="1" t="s">
        <v>20</v>
      </c>
      <c r="M67" s="3">
        <v>4</v>
      </c>
      <c r="N67" s="1" t="s">
        <v>60</v>
      </c>
      <c r="O67" s="1" t="s">
        <v>63</v>
      </c>
      <c r="P67" s="4">
        <v>-49</v>
      </c>
    </row>
    <row r="68" spans="1:16" hidden="1" x14ac:dyDescent="0.2">
      <c r="A68" s="1" t="s">
        <v>14</v>
      </c>
      <c r="B68" s="1" t="s">
        <v>302</v>
      </c>
      <c r="C68" s="1" t="s">
        <v>308</v>
      </c>
      <c r="D68" s="1" t="s">
        <v>15</v>
      </c>
      <c r="E68" s="3">
        <v>14004099</v>
      </c>
      <c r="G68" s="1" t="s">
        <v>40</v>
      </c>
      <c r="H68" s="1" t="s">
        <v>41</v>
      </c>
      <c r="J68" s="1" t="s">
        <v>58</v>
      </c>
      <c r="K68" s="2" t="s">
        <v>59</v>
      </c>
      <c r="L68" s="1" t="s">
        <v>20</v>
      </c>
      <c r="M68" s="3">
        <v>6</v>
      </c>
      <c r="N68" s="1" t="s">
        <v>60</v>
      </c>
      <c r="O68" s="1" t="s">
        <v>65</v>
      </c>
      <c r="P68" s="4">
        <v>-49</v>
      </c>
    </row>
    <row r="69" spans="1:16" x14ac:dyDescent="0.2">
      <c r="A69" s="1" t="s">
        <v>14</v>
      </c>
      <c r="B69" s="1" t="s">
        <v>306</v>
      </c>
      <c r="C69" s="1" t="s">
        <v>304</v>
      </c>
      <c r="D69" s="1" t="s">
        <v>15</v>
      </c>
      <c r="E69" s="3">
        <v>14000947</v>
      </c>
      <c r="G69" s="1" t="s">
        <v>214</v>
      </c>
      <c r="H69" s="1" t="s">
        <v>215</v>
      </c>
      <c r="J69" s="1" t="s">
        <v>234</v>
      </c>
      <c r="K69" s="2" t="s">
        <v>235</v>
      </c>
      <c r="L69" s="1" t="s">
        <v>20</v>
      </c>
      <c r="M69" s="3">
        <v>1</v>
      </c>
      <c r="N69" s="1" t="s">
        <v>238</v>
      </c>
      <c r="O69" s="1" t="s">
        <v>237</v>
      </c>
      <c r="P69" s="4">
        <v>-34.130000000000003</v>
      </c>
    </row>
    <row r="70" spans="1:16" x14ac:dyDescent="0.2">
      <c r="A70" s="1" t="s">
        <v>14</v>
      </c>
      <c r="B70" s="1" t="s">
        <v>306</v>
      </c>
      <c r="C70" s="1" t="s">
        <v>304</v>
      </c>
      <c r="D70" s="1" t="s">
        <v>15</v>
      </c>
      <c r="E70" s="3">
        <v>14000947</v>
      </c>
      <c r="G70" s="1" t="s">
        <v>214</v>
      </c>
      <c r="H70" s="1" t="s">
        <v>215</v>
      </c>
      <c r="J70" s="1" t="s">
        <v>234</v>
      </c>
      <c r="K70" s="2" t="s">
        <v>235</v>
      </c>
      <c r="L70" s="1" t="s">
        <v>20</v>
      </c>
      <c r="M70" s="3">
        <v>1</v>
      </c>
      <c r="N70" s="1" t="s">
        <v>39</v>
      </c>
      <c r="O70" s="1" t="s">
        <v>237</v>
      </c>
      <c r="P70" s="4">
        <v>-9.14</v>
      </c>
    </row>
    <row r="71" spans="1:16" x14ac:dyDescent="0.2">
      <c r="A71" s="1" t="s">
        <v>14</v>
      </c>
      <c r="B71" s="1" t="s">
        <v>306</v>
      </c>
      <c r="C71" s="1" t="s">
        <v>304</v>
      </c>
      <c r="D71" s="1" t="s">
        <v>15</v>
      </c>
      <c r="E71" s="3">
        <v>14000947</v>
      </c>
      <c r="G71" s="1" t="s">
        <v>214</v>
      </c>
      <c r="H71" s="1" t="s">
        <v>215</v>
      </c>
      <c r="J71" s="1" t="s">
        <v>234</v>
      </c>
      <c r="K71" s="2" t="s">
        <v>235</v>
      </c>
      <c r="L71" s="1" t="s">
        <v>20</v>
      </c>
      <c r="M71" s="3">
        <v>1</v>
      </c>
      <c r="N71" s="1" t="s">
        <v>236</v>
      </c>
      <c r="O71" s="1" t="s">
        <v>237</v>
      </c>
      <c r="P71" s="4">
        <v>-7.53</v>
      </c>
    </row>
    <row r="72" spans="1:16" ht="15" hidden="1" x14ac:dyDescent="0.25">
      <c r="A72" s="1" t="s">
        <v>14</v>
      </c>
      <c r="B72" s="1" t="s">
        <v>302</v>
      </c>
      <c r="C72" s="5" t="s">
        <v>307</v>
      </c>
      <c r="D72" s="1" t="s">
        <v>15</v>
      </c>
      <c r="E72" s="3">
        <v>14000847</v>
      </c>
      <c r="G72" s="1" t="s">
        <v>40</v>
      </c>
      <c r="H72" s="1" t="s">
        <v>41</v>
      </c>
      <c r="J72" s="1" t="s">
        <v>46</v>
      </c>
      <c r="K72" s="2" t="s">
        <v>47</v>
      </c>
      <c r="L72" s="1" t="s">
        <v>20</v>
      </c>
      <c r="M72" s="3">
        <v>1</v>
      </c>
      <c r="N72" s="1" t="s">
        <v>48</v>
      </c>
      <c r="O72" s="1" t="s">
        <v>49</v>
      </c>
      <c r="P72" s="4">
        <v>-1200</v>
      </c>
    </row>
    <row r="73" spans="1:16" hidden="1" x14ac:dyDescent="0.2">
      <c r="A73" s="1" t="s">
        <v>14</v>
      </c>
      <c r="B73" s="1" t="s">
        <v>296</v>
      </c>
      <c r="C73" s="1" t="s">
        <v>296</v>
      </c>
      <c r="D73" s="1" t="s">
        <v>15</v>
      </c>
      <c r="E73" s="3">
        <v>14002301</v>
      </c>
      <c r="G73" s="1" t="s">
        <v>264</v>
      </c>
      <c r="H73" s="1" t="s">
        <v>265</v>
      </c>
      <c r="J73" s="1" t="s">
        <v>18</v>
      </c>
      <c r="K73" s="2" t="s">
        <v>275</v>
      </c>
      <c r="L73" s="1" t="s">
        <v>20</v>
      </c>
      <c r="M73" s="3">
        <v>4</v>
      </c>
      <c r="N73" s="1" t="s">
        <v>276</v>
      </c>
      <c r="O73" s="1" t="s">
        <v>277</v>
      </c>
      <c r="P73" s="4">
        <v>-79.23</v>
      </c>
    </row>
    <row r="74" spans="1:16" x14ac:dyDescent="0.2">
      <c r="A74" s="1" t="s">
        <v>14</v>
      </c>
      <c r="B74" s="1" t="s">
        <v>306</v>
      </c>
      <c r="C74" s="1" t="s">
        <v>305</v>
      </c>
      <c r="D74" s="1" t="s">
        <v>15</v>
      </c>
      <c r="E74" s="3">
        <v>14003484</v>
      </c>
      <c r="G74" s="1" t="s">
        <v>214</v>
      </c>
      <c r="H74" s="1" t="s">
        <v>215</v>
      </c>
      <c r="J74" s="1" t="s">
        <v>247</v>
      </c>
      <c r="K74" s="2" t="s">
        <v>240</v>
      </c>
      <c r="L74" s="1" t="s">
        <v>20</v>
      </c>
      <c r="M74" s="3">
        <v>5</v>
      </c>
      <c r="N74" s="1" t="s">
        <v>248</v>
      </c>
      <c r="O74" s="1" t="s">
        <v>249</v>
      </c>
      <c r="P74" s="4">
        <v>-356.5</v>
      </c>
    </row>
    <row r="75" spans="1:16" x14ac:dyDescent="0.2">
      <c r="A75" s="1" t="s">
        <v>14</v>
      </c>
      <c r="B75" s="1" t="s">
        <v>306</v>
      </c>
      <c r="C75" s="1" t="s">
        <v>304</v>
      </c>
      <c r="D75" s="1" t="s">
        <v>15</v>
      </c>
      <c r="E75" s="3">
        <v>14001194</v>
      </c>
      <c r="G75" s="1" t="s">
        <v>214</v>
      </c>
      <c r="H75" s="1" t="s">
        <v>215</v>
      </c>
      <c r="J75" s="1" t="s">
        <v>239</v>
      </c>
      <c r="K75" s="2" t="s">
        <v>240</v>
      </c>
      <c r="L75" s="1" t="s">
        <v>20</v>
      </c>
      <c r="M75" s="3">
        <v>2</v>
      </c>
      <c r="N75" s="1" t="s">
        <v>241</v>
      </c>
      <c r="O75" s="1" t="s">
        <v>242</v>
      </c>
      <c r="P75" s="4">
        <v>-45.15</v>
      </c>
    </row>
    <row r="76" spans="1:16" x14ac:dyDescent="0.2">
      <c r="A76" s="1" t="s">
        <v>14</v>
      </c>
      <c r="B76" s="1" t="s">
        <v>306</v>
      </c>
      <c r="C76" s="1" t="s">
        <v>304</v>
      </c>
      <c r="D76" s="1" t="s">
        <v>15</v>
      </c>
      <c r="E76" s="3">
        <v>14003484</v>
      </c>
      <c r="G76" s="1" t="s">
        <v>214</v>
      </c>
      <c r="H76" s="1" t="s">
        <v>215</v>
      </c>
      <c r="J76" s="1" t="s">
        <v>247</v>
      </c>
      <c r="K76" s="2" t="s">
        <v>240</v>
      </c>
      <c r="L76" s="1" t="s">
        <v>20</v>
      </c>
      <c r="M76" s="3">
        <v>5</v>
      </c>
      <c r="N76" s="1" t="s">
        <v>30</v>
      </c>
      <c r="O76" s="1" t="s">
        <v>249</v>
      </c>
      <c r="P76" s="4">
        <v>-26.74</v>
      </c>
    </row>
    <row r="77" spans="1:16" x14ac:dyDescent="0.2">
      <c r="A77" s="1" t="s">
        <v>14</v>
      </c>
      <c r="B77" s="1" t="s">
        <v>306</v>
      </c>
      <c r="C77" s="1" t="s">
        <v>304</v>
      </c>
      <c r="D77" s="1" t="s">
        <v>15</v>
      </c>
      <c r="E77" s="3">
        <v>14001194</v>
      </c>
      <c r="G77" s="1" t="s">
        <v>214</v>
      </c>
      <c r="H77" s="1" t="s">
        <v>215</v>
      </c>
      <c r="J77" s="1" t="s">
        <v>239</v>
      </c>
      <c r="K77" s="2" t="s">
        <v>240</v>
      </c>
      <c r="L77" s="1" t="s">
        <v>20</v>
      </c>
      <c r="M77" s="3">
        <v>2</v>
      </c>
      <c r="N77" s="1" t="s">
        <v>39</v>
      </c>
      <c r="O77" s="1" t="s">
        <v>242</v>
      </c>
      <c r="P77" s="4">
        <v>-25</v>
      </c>
    </row>
    <row r="78" spans="1:16" x14ac:dyDescent="0.2">
      <c r="A78" s="1" t="s">
        <v>14</v>
      </c>
      <c r="B78" s="1" t="s">
        <v>306</v>
      </c>
      <c r="C78" s="1" t="s">
        <v>304</v>
      </c>
      <c r="D78" s="1" t="s">
        <v>15</v>
      </c>
      <c r="E78" s="3">
        <v>14003484</v>
      </c>
      <c r="G78" s="1" t="s">
        <v>214</v>
      </c>
      <c r="H78" s="1" t="s">
        <v>215</v>
      </c>
      <c r="J78" s="1" t="s">
        <v>247</v>
      </c>
      <c r="K78" s="2" t="s">
        <v>240</v>
      </c>
      <c r="L78" s="1" t="s">
        <v>20</v>
      </c>
      <c r="M78" s="3">
        <v>5</v>
      </c>
      <c r="N78" s="1" t="s">
        <v>39</v>
      </c>
      <c r="O78" s="1" t="s">
        <v>249</v>
      </c>
      <c r="P78" s="4">
        <v>-20.5</v>
      </c>
    </row>
    <row r="79" spans="1:16" hidden="1" x14ac:dyDescent="0.2">
      <c r="A79" s="1" t="s">
        <v>14</v>
      </c>
      <c r="B79" s="1" t="s">
        <v>302</v>
      </c>
      <c r="C79" s="1" t="s">
        <v>308</v>
      </c>
      <c r="D79" s="1" t="s">
        <v>15</v>
      </c>
      <c r="E79" s="3">
        <v>14004862</v>
      </c>
      <c r="G79" s="1" t="s">
        <v>125</v>
      </c>
      <c r="H79" s="1" t="s">
        <v>126</v>
      </c>
      <c r="J79" s="1" t="s">
        <v>127</v>
      </c>
      <c r="K79" s="2" t="s">
        <v>100</v>
      </c>
      <c r="L79" s="1" t="s">
        <v>20</v>
      </c>
      <c r="M79" s="3">
        <v>7</v>
      </c>
      <c r="N79" s="1" t="s">
        <v>128</v>
      </c>
      <c r="O79" s="1" t="s">
        <v>129</v>
      </c>
      <c r="P79" s="4">
        <v>-3359.38</v>
      </c>
    </row>
    <row r="80" spans="1:16" x14ac:dyDescent="0.2">
      <c r="A80" s="1" t="s">
        <v>14</v>
      </c>
      <c r="B80" s="1" t="s">
        <v>302</v>
      </c>
      <c r="C80" s="1" t="s">
        <v>297</v>
      </c>
      <c r="D80" s="1" t="s">
        <v>15</v>
      </c>
      <c r="E80" s="3">
        <v>14004039</v>
      </c>
      <c r="G80" s="1" t="s">
        <v>88</v>
      </c>
      <c r="H80" s="1" t="s">
        <v>89</v>
      </c>
      <c r="J80" s="1" t="s">
        <v>111</v>
      </c>
      <c r="K80" s="2" t="s">
        <v>100</v>
      </c>
      <c r="L80" s="1" t="s">
        <v>20</v>
      </c>
      <c r="M80" s="3">
        <v>6</v>
      </c>
      <c r="N80" s="1" t="s">
        <v>112</v>
      </c>
      <c r="O80" s="1" t="s">
        <v>113</v>
      </c>
      <c r="P80" s="4">
        <v>-1489.95</v>
      </c>
    </row>
    <row r="81" spans="1:16" x14ac:dyDescent="0.2">
      <c r="A81" s="1" t="s">
        <v>14</v>
      </c>
      <c r="B81" s="1" t="s">
        <v>302</v>
      </c>
      <c r="C81" s="1" t="s">
        <v>297</v>
      </c>
      <c r="D81" s="1" t="s">
        <v>15</v>
      </c>
      <c r="E81" s="3">
        <v>14003968</v>
      </c>
      <c r="G81" s="1" t="s">
        <v>151</v>
      </c>
      <c r="H81" s="1" t="s">
        <v>152</v>
      </c>
      <c r="J81" s="1" t="s">
        <v>203</v>
      </c>
      <c r="K81" s="2" t="s">
        <v>100</v>
      </c>
      <c r="L81" s="1" t="s">
        <v>20</v>
      </c>
      <c r="M81" s="3">
        <v>6</v>
      </c>
      <c r="N81" s="1" t="s">
        <v>204</v>
      </c>
      <c r="O81" s="1" t="s">
        <v>205</v>
      </c>
      <c r="P81" s="4">
        <v>-806.25</v>
      </c>
    </row>
    <row r="82" spans="1:16" x14ac:dyDescent="0.2">
      <c r="A82" s="1" t="s">
        <v>14</v>
      </c>
      <c r="B82" s="1" t="s">
        <v>302</v>
      </c>
      <c r="C82" s="1" t="s">
        <v>297</v>
      </c>
      <c r="D82" s="1" t="s">
        <v>15</v>
      </c>
      <c r="E82" s="3">
        <v>14004119</v>
      </c>
      <c r="G82" s="1" t="s">
        <v>151</v>
      </c>
      <c r="H82" s="1" t="s">
        <v>152</v>
      </c>
      <c r="J82" s="1" t="s">
        <v>206</v>
      </c>
      <c r="K82" s="2" t="s">
        <v>100</v>
      </c>
      <c r="L82" s="1" t="s">
        <v>20</v>
      </c>
      <c r="M82" s="3">
        <v>6</v>
      </c>
      <c r="N82" s="1" t="s">
        <v>207</v>
      </c>
      <c r="O82" s="1" t="s">
        <v>208</v>
      </c>
      <c r="P82" s="4">
        <v>-69.88</v>
      </c>
    </row>
    <row r="83" spans="1:16" x14ac:dyDescent="0.2">
      <c r="A83" s="1" t="s">
        <v>14</v>
      </c>
      <c r="B83" s="1" t="s">
        <v>302</v>
      </c>
      <c r="C83" s="1" t="s">
        <v>323</v>
      </c>
      <c r="D83" s="1" t="s">
        <v>15</v>
      </c>
      <c r="E83" s="3">
        <v>14000916</v>
      </c>
      <c r="G83" s="1" t="s">
        <v>88</v>
      </c>
      <c r="H83" s="1" t="s">
        <v>89</v>
      </c>
      <c r="J83" s="1" t="s">
        <v>99</v>
      </c>
      <c r="K83" s="2" t="s">
        <v>100</v>
      </c>
      <c r="L83" s="1" t="s">
        <v>20</v>
      </c>
      <c r="M83" s="3">
        <v>1</v>
      </c>
      <c r="N83" s="1" t="s">
        <v>101</v>
      </c>
      <c r="O83" s="1" t="s">
        <v>102</v>
      </c>
      <c r="P83" s="4">
        <v>-66.540000000000006</v>
      </c>
    </row>
    <row r="84" spans="1:16" x14ac:dyDescent="0.2">
      <c r="A84" s="1" t="s">
        <v>14</v>
      </c>
      <c r="B84" s="1" t="s">
        <v>302</v>
      </c>
      <c r="C84" s="1" t="s">
        <v>323</v>
      </c>
      <c r="D84" s="1" t="s">
        <v>15</v>
      </c>
      <c r="E84" s="3">
        <v>14001391</v>
      </c>
      <c r="G84" s="1" t="s">
        <v>88</v>
      </c>
      <c r="H84" s="1" t="s">
        <v>89</v>
      </c>
      <c r="J84" s="1" t="s">
        <v>108</v>
      </c>
      <c r="K84" s="2" t="s">
        <v>100</v>
      </c>
      <c r="L84" s="1" t="s">
        <v>20</v>
      </c>
      <c r="M84" s="3">
        <v>2</v>
      </c>
      <c r="N84" s="1" t="s">
        <v>109</v>
      </c>
      <c r="O84" s="1" t="s">
        <v>110</v>
      </c>
      <c r="P84" s="4">
        <v>-55.9</v>
      </c>
    </row>
    <row r="85" spans="1:16" x14ac:dyDescent="0.2">
      <c r="A85" s="1" t="s">
        <v>14</v>
      </c>
      <c r="B85" s="1" t="s">
        <v>302</v>
      </c>
      <c r="C85" s="1" t="s">
        <v>297</v>
      </c>
      <c r="D85" s="1" t="s">
        <v>15</v>
      </c>
      <c r="E85" s="3">
        <v>14004862</v>
      </c>
      <c r="G85" s="1" t="s">
        <v>125</v>
      </c>
      <c r="H85" s="1" t="s">
        <v>126</v>
      </c>
      <c r="J85" s="1" t="s">
        <v>127</v>
      </c>
      <c r="K85" s="2" t="s">
        <v>100</v>
      </c>
      <c r="L85" s="1" t="s">
        <v>20</v>
      </c>
      <c r="M85" s="3">
        <v>7</v>
      </c>
      <c r="N85" s="1" t="s">
        <v>39</v>
      </c>
      <c r="O85" s="1" t="s">
        <v>129</v>
      </c>
      <c r="P85" s="4">
        <v>-50</v>
      </c>
    </row>
    <row r="86" spans="1:16" x14ac:dyDescent="0.2">
      <c r="A86" s="1" t="s">
        <v>14</v>
      </c>
      <c r="B86" s="1" t="s">
        <v>302</v>
      </c>
      <c r="C86" s="1" t="s">
        <v>323</v>
      </c>
      <c r="D86" s="1" t="s">
        <v>15</v>
      </c>
      <c r="E86" s="3">
        <v>14000916</v>
      </c>
      <c r="G86" s="1" t="s">
        <v>88</v>
      </c>
      <c r="H86" s="1" t="s">
        <v>89</v>
      </c>
      <c r="J86" s="1" t="s">
        <v>99</v>
      </c>
      <c r="K86" s="2" t="s">
        <v>100</v>
      </c>
      <c r="L86" s="1" t="s">
        <v>20</v>
      </c>
      <c r="M86" s="3">
        <v>1</v>
      </c>
      <c r="N86" s="1" t="s">
        <v>103</v>
      </c>
      <c r="O86" s="1" t="s">
        <v>102</v>
      </c>
      <c r="P86" s="4">
        <v>-40.53</v>
      </c>
    </row>
    <row r="87" spans="1:16" x14ac:dyDescent="0.2">
      <c r="A87" s="1" t="s">
        <v>14</v>
      </c>
      <c r="B87" s="1" t="s">
        <v>302</v>
      </c>
      <c r="C87" s="1" t="s">
        <v>297</v>
      </c>
      <c r="D87" s="1" t="s">
        <v>15</v>
      </c>
      <c r="E87" s="3">
        <v>14004039</v>
      </c>
      <c r="G87" s="1" t="s">
        <v>88</v>
      </c>
      <c r="H87" s="1" t="s">
        <v>89</v>
      </c>
      <c r="J87" s="1" t="s">
        <v>111</v>
      </c>
      <c r="K87" s="2" t="s">
        <v>100</v>
      </c>
      <c r="L87" s="1" t="s">
        <v>20</v>
      </c>
      <c r="M87" s="3">
        <v>6</v>
      </c>
      <c r="N87" s="1" t="s">
        <v>39</v>
      </c>
      <c r="O87" s="1" t="s">
        <v>113</v>
      </c>
      <c r="P87" s="4">
        <v>-25.11</v>
      </c>
    </row>
    <row r="88" spans="1:16" x14ac:dyDescent="0.2">
      <c r="A88" s="1" t="s">
        <v>14</v>
      </c>
      <c r="B88" s="1" t="s">
        <v>302</v>
      </c>
      <c r="C88" s="1" t="s">
        <v>297</v>
      </c>
      <c r="D88" s="1" t="s">
        <v>15</v>
      </c>
      <c r="E88" s="3">
        <v>14003968</v>
      </c>
      <c r="G88" s="1" t="s">
        <v>151</v>
      </c>
      <c r="H88" s="1" t="s">
        <v>152</v>
      </c>
      <c r="J88" s="1" t="s">
        <v>203</v>
      </c>
      <c r="K88" s="2" t="s">
        <v>100</v>
      </c>
      <c r="L88" s="1" t="s">
        <v>20</v>
      </c>
      <c r="M88" s="3">
        <v>6</v>
      </c>
      <c r="N88" s="1" t="s">
        <v>39</v>
      </c>
      <c r="O88" s="1" t="s">
        <v>205</v>
      </c>
      <c r="P88" s="4">
        <v>-25</v>
      </c>
    </row>
    <row r="89" spans="1:16" x14ac:dyDescent="0.2">
      <c r="A89" s="1" t="s">
        <v>14</v>
      </c>
      <c r="B89" s="1" t="s">
        <v>302</v>
      </c>
      <c r="C89" s="1" t="s">
        <v>323</v>
      </c>
      <c r="D89" s="1" t="s">
        <v>15</v>
      </c>
      <c r="E89" s="3">
        <v>14000916</v>
      </c>
      <c r="G89" s="1" t="s">
        <v>88</v>
      </c>
      <c r="H89" s="1" t="s">
        <v>89</v>
      </c>
      <c r="J89" s="1" t="s">
        <v>99</v>
      </c>
      <c r="K89" s="2" t="s">
        <v>100</v>
      </c>
      <c r="L89" s="1" t="s">
        <v>20</v>
      </c>
      <c r="M89" s="3">
        <v>1</v>
      </c>
      <c r="N89" s="1" t="s">
        <v>39</v>
      </c>
      <c r="O89" s="1" t="s">
        <v>102</v>
      </c>
      <c r="P89" s="4">
        <v>-9</v>
      </c>
    </row>
    <row r="90" spans="1:16" x14ac:dyDescent="0.2">
      <c r="A90" s="1" t="s">
        <v>14</v>
      </c>
      <c r="B90" s="1" t="s">
        <v>302</v>
      </c>
      <c r="C90" s="1" t="s">
        <v>297</v>
      </c>
      <c r="D90" s="1" t="s">
        <v>15</v>
      </c>
      <c r="E90" s="3">
        <v>14004119</v>
      </c>
      <c r="G90" s="1" t="s">
        <v>151</v>
      </c>
      <c r="H90" s="1" t="s">
        <v>152</v>
      </c>
      <c r="J90" s="1" t="s">
        <v>206</v>
      </c>
      <c r="K90" s="2" t="s">
        <v>100</v>
      </c>
      <c r="L90" s="1" t="s">
        <v>20</v>
      </c>
      <c r="M90" s="3">
        <v>6</v>
      </c>
      <c r="N90" s="1" t="s">
        <v>39</v>
      </c>
      <c r="O90" s="1" t="s">
        <v>208</v>
      </c>
      <c r="P90" s="4">
        <v>-6.68</v>
      </c>
    </row>
    <row r="91" spans="1:16" x14ac:dyDescent="0.2">
      <c r="A91" s="1" t="s">
        <v>14</v>
      </c>
      <c r="B91" s="1" t="s">
        <v>302</v>
      </c>
      <c r="C91" s="1" t="s">
        <v>323</v>
      </c>
      <c r="D91" s="1" t="s">
        <v>15</v>
      </c>
      <c r="E91" s="3">
        <v>14001391</v>
      </c>
      <c r="G91" s="1" t="s">
        <v>88</v>
      </c>
      <c r="H91" s="1" t="s">
        <v>89</v>
      </c>
      <c r="J91" s="1" t="s">
        <v>108</v>
      </c>
      <c r="K91" s="2" t="s">
        <v>100</v>
      </c>
      <c r="L91" s="1" t="s">
        <v>20</v>
      </c>
      <c r="M91" s="3">
        <v>2</v>
      </c>
      <c r="N91" s="1" t="s">
        <v>39</v>
      </c>
      <c r="O91" s="1" t="s">
        <v>110</v>
      </c>
      <c r="P91" s="4">
        <v>-6.65</v>
      </c>
    </row>
    <row r="92" spans="1:16" hidden="1" x14ac:dyDescent="0.2">
      <c r="A92" s="1" t="s">
        <v>14</v>
      </c>
      <c r="B92" s="1" t="s">
        <v>306</v>
      </c>
      <c r="C92" s="1" t="s">
        <v>309</v>
      </c>
      <c r="D92" s="1" t="s">
        <v>15</v>
      </c>
      <c r="E92" s="3">
        <v>14001381</v>
      </c>
      <c r="G92" s="1" t="s">
        <v>214</v>
      </c>
      <c r="H92" s="1" t="s">
        <v>215</v>
      </c>
      <c r="J92" s="1" t="s">
        <v>18</v>
      </c>
      <c r="K92" s="2" t="s">
        <v>217</v>
      </c>
      <c r="L92" s="1" t="s">
        <v>20</v>
      </c>
      <c r="M92" s="3">
        <v>2</v>
      </c>
      <c r="N92" s="1" t="s">
        <v>221</v>
      </c>
      <c r="O92" s="1" t="s">
        <v>219</v>
      </c>
      <c r="P92" s="4">
        <v>-58.83</v>
      </c>
    </row>
    <row r="93" spans="1:16" hidden="1" x14ac:dyDescent="0.2">
      <c r="A93" s="1" t="s">
        <v>14</v>
      </c>
      <c r="B93" s="1" t="s">
        <v>306</v>
      </c>
      <c r="C93" s="1" t="s">
        <v>309</v>
      </c>
      <c r="D93" s="1" t="s">
        <v>15</v>
      </c>
      <c r="E93" s="3">
        <v>14001381</v>
      </c>
      <c r="G93" s="1" t="s">
        <v>214</v>
      </c>
      <c r="H93" s="1" t="s">
        <v>215</v>
      </c>
      <c r="J93" s="1" t="s">
        <v>18</v>
      </c>
      <c r="K93" s="2" t="s">
        <v>217</v>
      </c>
      <c r="L93" s="1" t="s">
        <v>20</v>
      </c>
      <c r="M93" s="3">
        <v>2</v>
      </c>
      <c r="N93" s="1" t="s">
        <v>224</v>
      </c>
      <c r="O93" s="1" t="s">
        <v>219</v>
      </c>
      <c r="P93" s="4">
        <v>-41.39</v>
      </c>
    </row>
    <row r="94" spans="1:16" hidden="1" x14ac:dyDescent="0.2">
      <c r="A94" s="1" t="s">
        <v>14</v>
      </c>
      <c r="B94" s="1" t="s">
        <v>306</v>
      </c>
      <c r="C94" s="1" t="s">
        <v>309</v>
      </c>
      <c r="D94" s="1" t="s">
        <v>15</v>
      </c>
      <c r="E94" s="3">
        <v>14001381</v>
      </c>
      <c r="G94" s="1" t="s">
        <v>214</v>
      </c>
      <c r="H94" s="1" t="s">
        <v>215</v>
      </c>
      <c r="J94" s="1" t="s">
        <v>18</v>
      </c>
      <c r="K94" s="2" t="s">
        <v>217</v>
      </c>
      <c r="L94" s="1" t="s">
        <v>20</v>
      </c>
      <c r="M94" s="3">
        <v>2</v>
      </c>
      <c r="N94" s="1" t="s">
        <v>220</v>
      </c>
      <c r="O94" s="1" t="s">
        <v>219</v>
      </c>
      <c r="P94" s="4">
        <v>-32.700000000000003</v>
      </c>
    </row>
    <row r="95" spans="1:16" hidden="1" x14ac:dyDescent="0.2">
      <c r="A95" s="1" t="s">
        <v>14</v>
      </c>
      <c r="B95" s="1" t="s">
        <v>306</v>
      </c>
      <c r="C95" s="1" t="s">
        <v>309</v>
      </c>
      <c r="D95" s="1" t="s">
        <v>15</v>
      </c>
      <c r="E95" s="3">
        <v>14001381</v>
      </c>
      <c r="G95" s="1" t="s">
        <v>214</v>
      </c>
      <c r="H95" s="1" t="s">
        <v>215</v>
      </c>
      <c r="J95" s="1" t="s">
        <v>18</v>
      </c>
      <c r="K95" s="2" t="s">
        <v>217</v>
      </c>
      <c r="L95" s="1" t="s">
        <v>20</v>
      </c>
      <c r="M95" s="3">
        <v>2</v>
      </c>
      <c r="N95" s="1" t="s">
        <v>223</v>
      </c>
      <c r="O95" s="1" t="s">
        <v>219</v>
      </c>
      <c r="P95" s="4">
        <v>-25.93</v>
      </c>
    </row>
    <row r="96" spans="1:16" hidden="1" x14ac:dyDescent="0.2">
      <c r="A96" s="1" t="s">
        <v>14</v>
      </c>
      <c r="B96" s="1" t="s">
        <v>306</v>
      </c>
      <c r="C96" s="1" t="s">
        <v>309</v>
      </c>
      <c r="D96" s="1" t="s">
        <v>15</v>
      </c>
      <c r="E96" s="3">
        <v>14001381</v>
      </c>
      <c r="G96" s="1" t="s">
        <v>214</v>
      </c>
      <c r="H96" s="1" t="s">
        <v>215</v>
      </c>
      <c r="J96" s="1" t="s">
        <v>18</v>
      </c>
      <c r="K96" s="2" t="s">
        <v>217</v>
      </c>
      <c r="L96" s="1" t="s">
        <v>20</v>
      </c>
      <c r="M96" s="3">
        <v>2</v>
      </c>
      <c r="N96" s="1" t="s">
        <v>222</v>
      </c>
      <c r="O96" s="1" t="s">
        <v>219</v>
      </c>
      <c r="P96" s="4">
        <v>-10.7</v>
      </c>
    </row>
    <row r="97" spans="1:18" hidden="1" x14ac:dyDescent="0.2">
      <c r="A97" s="1" t="s">
        <v>14</v>
      </c>
      <c r="B97" s="1" t="s">
        <v>306</v>
      </c>
      <c r="C97" s="1" t="s">
        <v>309</v>
      </c>
      <c r="D97" s="1" t="s">
        <v>15</v>
      </c>
      <c r="E97" s="3">
        <v>14001381</v>
      </c>
      <c r="G97" s="1" t="s">
        <v>214</v>
      </c>
      <c r="H97" s="1" t="s">
        <v>215</v>
      </c>
      <c r="J97" s="1" t="s">
        <v>18</v>
      </c>
      <c r="K97" s="2" t="s">
        <v>217</v>
      </c>
      <c r="L97" s="1" t="s">
        <v>20</v>
      </c>
      <c r="M97" s="3">
        <v>2</v>
      </c>
      <c r="N97" s="1" t="s">
        <v>218</v>
      </c>
      <c r="O97" s="1" t="s">
        <v>219</v>
      </c>
      <c r="P97" s="4">
        <v>-2.15</v>
      </c>
    </row>
    <row r="98" spans="1:18" x14ac:dyDescent="0.2">
      <c r="A98" s="1" t="s">
        <v>14</v>
      </c>
      <c r="B98" s="1" t="s">
        <v>306</v>
      </c>
      <c r="C98" s="1" t="s">
        <v>304</v>
      </c>
      <c r="D98" s="1" t="s">
        <v>15</v>
      </c>
      <c r="E98" s="3">
        <v>14003173</v>
      </c>
      <c r="G98" s="1" t="s">
        <v>214</v>
      </c>
      <c r="H98" s="1" t="s">
        <v>215</v>
      </c>
      <c r="J98" s="1" t="s">
        <v>229</v>
      </c>
      <c r="K98" s="2" t="s">
        <v>230</v>
      </c>
      <c r="L98" s="1" t="s">
        <v>20</v>
      </c>
      <c r="M98" s="3">
        <v>4</v>
      </c>
      <c r="N98" s="1" t="s">
        <v>232</v>
      </c>
      <c r="O98" s="1" t="s">
        <v>231</v>
      </c>
      <c r="P98" s="4">
        <v>-60</v>
      </c>
    </row>
    <row r="99" spans="1:18" x14ac:dyDescent="0.2">
      <c r="A99" s="1" t="s">
        <v>14</v>
      </c>
      <c r="B99" s="1" t="s">
        <v>306</v>
      </c>
      <c r="C99" s="1" t="s">
        <v>304</v>
      </c>
      <c r="D99" s="1" t="s">
        <v>15</v>
      </c>
      <c r="E99" s="3">
        <v>14003173</v>
      </c>
      <c r="G99" s="1" t="s">
        <v>214</v>
      </c>
      <c r="H99" s="1" t="s">
        <v>215</v>
      </c>
      <c r="J99" s="1" t="s">
        <v>229</v>
      </c>
      <c r="K99" s="2" t="s">
        <v>230</v>
      </c>
      <c r="L99" s="1" t="s">
        <v>20</v>
      </c>
      <c r="M99" s="3">
        <v>4</v>
      </c>
      <c r="N99" s="1" t="s">
        <v>39</v>
      </c>
      <c r="O99" s="1" t="s">
        <v>231</v>
      </c>
      <c r="P99" s="4">
        <v>-40</v>
      </c>
    </row>
    <row r="100" spans="1:18" x14ac:dyDescent="0.2">
      <c r="A100" s="1" t="s">
        <v>14</v>
      </c>
      <c r="B100" s="1" t="s">
        <v>306</v>
      </c>
      <c r="C100" s="1" t="s">
        <v>304</v>
      </c>
      <c r="D100" s="1" t="s">
        <v>15</v>
      </c>
      <c r="E100" s="3">
        <v>14003173</v>
      </c>
      <c r="G100" s="1" t="s">
        <v>214</v>
      </c>
      <c r="H100" s="1" t="s">
        <v>215</v>
      </c>
      <c r="J100" s="1" t="s">
        <v>229</v>
      </c>
      <c r="K100" s="2" t="s">
        <v>230</v>
      </c>
      <c r="L100" s="1" t="s">
        <v>20</v>
      </c>
      <c r="M100" s="3">
        <v>4</v>
      </c>
      <c r="N100" s="1" t="s">
        <v>233</v>
      </c>
      <c r="O100" s="1" t="s">
        <v>231</v>
      </c>
      <c r="P100" s="4">
        <v>-35</v>
      </c>
    </row>
    <row r="101" spans="1:18" x14ac:dyDescent="0.2">
      <c r="A101" s="1" t="s">
        <v>14</v>
      </c>
      <c r="B101" s="1" t="s">
        <v>306</v>
      </c>
      <c r="C101" s="1" t="s">
        <v>304</v>
      </c>
      <c r="D101" s="1" t="s">
        <v>15</v>
      </c>
      <c r="E101" s="3">
        <v>14003173</v>
      </c>
      <c r="G101" s="1" t="s">
        <v>214</v>
      </c>
      <c r="H101" s="1" t="s">
        <v>215</v>
      </c>
      <c r="J101" s="1" t="s">
        <v>229</v>
      </c>
      <c r="K101" s="2" t="s">
        <v>230</v>
      </c>
      <c r="L101" s="1" t="s">
        <v>20</v>
      </c>
      <c r="M101" s="3">
        <v>4</v>
      </c>
      <c r="N101" s="1" t="s">
        <v>30</v>
      </c>
      <c r="O101" s="1" t="s">
        <v>231</v>
      </c>
      <c r="P101" s="4">
        <v>-4.5</v>
      </c>
    </row>
    <row r="102" spans="1:18" x14ac:dyDescent="0.2">
      <c r="A102" s="1" t="s">
        <v>14</v>
      </c>
      <c r="B102" s="1" t="s">
        <v>306</v>
      </c>
      <c r="C102" s="1" t="s">
        <v>304</v>
      </c>
      <c r="D102" s="1" t="s">
        <v>15</v>
      </c>
      <c r="E102" s="3">
        <v>14003173</v>
      </c>
      <c r="G102" s="1" t="s">
        <v>214</v>
      </c>
      <c r="H102" s="1" t="s">
        <v>215</v>
      </c>
      <c r="J102" s="1" t="s">
        <v>229</v>
      </c>
      <c r="K102" s="2" t="s">
        <v>230</v>
      </c>
      <c r="L102" s="1" t="s">
        <v>20</v>
      </c>
      <c r="M102" s="3">
        <v>4</v>
      </c>
      <c r="N102" s="1" t="s">
        <v>30</v>
      </c>
      <c r="O102" s="1" t="s">
        <v>231</v>
      </c>
      <c r="P102" s="4">
        <v>-2.63</v>
      </c>
    </row>
    <row r="103" spans="1:18" hidden="1" x14ac:dyDescent="0.2">
      <c r="A103" s="1" t="s">
        <v>14</v>
      </c>
      <c r="B103" s="1" t="s">
        <v>306</v>
      </c>
      <c r="C103" s="1" t="s">
        <v>310</v>
      </c>
      <c r="D103" s="1" t="s">
        <v>15</v>
      </c>
      <c r="E103" s="3">
        <v>14000450</v>
      </c>
      <c r="G103" s="1" t="s">
        <v>135</v>
      </c>
      <c r="H103" s="1" t="s">
        <v>136</v>
      </c>
      <c r="J103" s="1" t="s">
        <v>142</v>
      </c>
      <c r="K103" s="2" t="s">
        <v>143</v>
      </c>
      <c r="L103" s="1" t="s">
        <v>20</v>
      </c>
      <c r="M103" s="3">
        <v>1</v>
      </c>
      <c r="N103" s="1" t="s">
        <v>145</v>
      </c>
      <c r="O103" s="1" t="s">
        <v>144</v>
      </c>
      <c r="P103" s="4">
        <v>-134.38</v>
      </c>
    </row>
    <row r="104" spans="1:18" hidden="1" x14ac:dyDescent="0.2">
      <c r="A104" s="1" t="s">
        <v>14</v>
      </c>
      <c r="B104" s="1" t="s">
        <v>306</v>
      </c>
      <c r="C104" s="1" t="s">
        <v>310</v>
      </c>
      <c r="D104" s="1" t="s">
        <v>15</v>
      </c>
      <c r="E104" s="3">
        <v>14000450</v>
      </c>
      <c r="G104" s="1" t="s">
        <v>135</v>
      </c>
      <c r="H104" s="1" t="s">
        <v>136</v>
      </c>
      <c r="J104" s="1" t="s">
        <v>142</v>
      </c>
      <c r="K104" s="2" t="s">
        <v>143</v>
      </c>
      <c r="L104" s="1" t="s">
        <v>20</v>
      </c>
      <c r="M104" s="3">
        <v>1</v>
      </c>
      <c r="N104" s="1" t="s">
        <v>39</v>
      </c>
      <c r="O104" s="1" t="s">
        <v>144</v>
      </c>
      <c r="P104" s="4">
        <v>-8</v>
      </c>
    </row>
    <row r="105" spans="1:18" hidden="1" x14ac:dyDescent="0.2">
      <c r="A105" s="1" t="s">
        <v>14</v>
      </c>
      <c r="B105" s="1" t="s">
        <v>306</v>
      </c>
      <c r="C105" s="1" t="s">
        <v>310</v>
      </c>
      <c r="D105" s="1" t="s">
        <v>15</v>
      </c>
      <c r="E105" s="3">
        <v>14000450</v>
      </c>
      <c r="G105" s="1" t="s">
        <v>135</v>
      </c>
      <c r="H105" s="1" t="s">
        <v>136</v>
      </c>
      <c r="J105" s="1" t="s">
        <v>142</v>
      </c>
      <c r="K105" s="2" t="s">
        <v>143</v>
      </c>
      <c r="L105" s="1" t="s">
        <v>20</v>
      </c>
      <c r="M105" s="3">
        <v>1</v>
      </c>
      <c r="N105" s="1" t="s">
        <v>30</v>
      </c>
      <c r="O105" s="1" t="s">
        <v>144</v>
      </c>
      <c r="P105" s="4">
        <v>-0.6</v>
      </c>
    </row>
    <row r="106" spans="1:18" x14ac:dyDescent="0.2">
      <c r="A106" s="1" t="s">
        <v>14</v>
      </c>
      <c r="B106" s="1" t="s">
        <v>302</v>
      </c>
      <c r="C106" s="1" t="s">
        <v>297</v>
      </c>
      <c r="D106" s="1" t="s">
        <v>15</v>
      </c>
      <c r="E106" s="3">
        <v>14004531</v>
      </c>
      <c r="G106" s="1" t="s">
        <v>125</v>
      </c>
      <c r="H106" s="1" t="s">
        <v>126</v>
      </c>
      <c r="J106" s="1" t="s">
        <v>130</v>
      </c>
      <c r="K106" s="2" t="s">
        <v>131</v>
      </c>
      <c r="L106" s="1" t="s">
        <v>20</v>
      </c>
      <c r="M106" s="3">
        <v>7</v>
      </c>
      <c r="N106" s="1" t="s">
        <v>132</v>
      </c>
      <c r="O106" s="1" t="s">
        <v>133</v>
      </c>
      <c r="P106" s="4">
        <v>-2817.2</v>
      </c>
      <c r="R106" s="4"/>
    </row>
    <row r="107" spans="1:18" x14ac:dyDescent="0.2">
      <c r="A107" s="1" t="s">
        <v>14</v>
      </c>
      <c r="B107" s="1" t="s">
        <v>302</v>
      </c>
      <c r="C107" s="1" t="s">
        <v>297</v>
      </c>
      <c r="D107" s="1" t="s">
        <v>15</v>
      </c>
      <c r="E107" s="3">
        <v>14004532</v>
      </c>
      <c r="G107" s="1" t="s">
        <v>125</v>
      </c>
      <c r="H107" s="1" t="s">
        <v>126</v>
      </c>
      <c r="J107" s="1" t="s">
        <v>130</v>
      </c>
      <c r="K107" s="2" t="s">
        <v>131</v>
      </c>
      <c r="L107" s="1" t="s">
        <v>20</v>
      </c>
      <c r="M107" s="3">
        <v>7</v>
      </c>
      <c r="N107" s="1" t="s">
        <v>132</v>
      </c>
      <c r="O107" s="1" t="s">
        <v>134</v>
      </c>
      <c r="P107" s="4">
        <v>-698.75</v>
      </c>
    </row>
    <row r="108" spans="1:18" x14ac:dyDescent="0.2">
      <c r="A108" s="1" t="s">
        <v>14</v>
      </c>
      <c r="B108" s="1" t="s">
        <v>302</v>
      </c>
      <c r="C108" s="1" t="s">
        <v>297</v>
      </c>
      <c r="D108" s="1" t="s">
        <v>15</v>
      </c>
      <c r="E108" s="3">
        <v>14004531</v>
      </c>
      <c r="G108" s="1" t="s">
        <v>125</v>
      </c>
      <c r="H108" s="1" t="s">
        <v>126</v>
      </c>
      <c r="J108" s="1" t="s">
        <v>130</v>
      </c>
      <c r="K108" s="2" t="s">
        <v>131</v>
      </c>
      <c r="L108" s="1" t="s">
        <v>20</v>
      </c>
      <c r="M108" s="3">
        <v>7</v>
      </c>
      <c r="N108" s="1" t="s">
        <v>39</v>
      </c>
      <c r="O108" s="1" t="s">
        <v>133</v>
      </c>
      <c r="P108" s="4">
        <v>-102.37</v>
      </c>
    </row>
    <row r="109" spans="1:18" x14ac:dyDescent="0.2">
      <c r="A109" s="1" t="s">
        <v>14</v>
      </c>
      <c r="B109" s="1" t="s">
        <v>302</v>
      </c>
      <c r="C109" s="1" t="s">
        <v>297</v>
      </c>
      <c r="D109" s="1" t="s">
        <v>15</v>
      </c>
      <c r="E109" s="3">
        <v>14004532</v>
      </c>
      <c r="G109" s="1" t="s">
        <v>125</v>
      </c>
      <c r="H109" s="1" t="s">
        <v>126</v>
      </c>
      <c r="J109" s="1" t="s">
        <v>130</v>
      </c>
      <c r="K109" s="2" t="s">
        <v>131</v>
      </c>
      <c r="L109" s="1" t="s">
        <v>20</v>
      </c>
      <c r="M109" s="3">
        <v>7</v>
      </c>
      <c r="N109" s="1" t="s">
        <v>39</v>
      </c>
      <c r="O109" s="1" t="s">
        <v>134</v>
      </c>
      <c r="P109" s="4">
        <v>-95.24</v>
      </c>
    </row>
    <row r="110" spans="1:18" hidden="1" x14ac:dyDescent="0.2">
      <c r="A110" s="1" t="s">
        <v>14</v>
      </c>
      <c r="B110" s="1" t="s">
        <v>306</v>
      </c>
      <c r="C110" s="1" t="s">
        <v>311</v>
      </c>
      <c r="D110" s="1" t="s">
        <v>15</v>
      </c>
      <c r="E110" s="3">
        <v>14000917</v>
      </c>
      <c r="G110" s="1" t="s">
        <v>135</v>
      </c>
      <c r="H110" s="1" t="s">
        <v>136</v>
      </c>
      <c r="J110" s="1" t="s">
        <v>146</v>
      </c>
      <c r="K110" s="2" t="s">
        <v>147</v>
      </c>
      <c r="L110" s="1" t="s">
        <v>20</v>
      </c>
      <c r="M110" s="3">
        <v>1</v>
      </c>
      <c r="N110" s="1" t="s">
        <v>148</v>
      </c>
      <c r="O110" s="1" t="s">
        <v>149</v>
      </c>
      <c r="P110" s="4">
        <v>-430</v>
      </c>
    </row>
    <row r="111" spans="1:18" x14ac:dyDescent="0.2">
      <c r="A111" s="1" t="s">
        <v>14</v>
      </c>
      <c r="B111" s="1" t="s">
        <v>306</v>
      </c>
      <c r="C111" s="1" t="s">
        <v>304</v>
      </c>
      <c r="D111" s="1" t="s">
        <v>15</v>
      </c>
      <c r="E111" s="3">
        <v>14000917</v>
      </c>
      <c r="G111" s="1" t="s">
        <v>135</v>
      </c>
      <c r="H111" s="1" t="s">
        <v>136</v>
      </c>
      <c r="J111" s="1" t="s">
        <v>146</v>
      </c>
      <c r="K111" s="2" t="s">
        <v>147</v>
      </c>
      <c r="L111" s="1" t="s">
        <v>20</v>
      </c>
      <c r="M111" s="3">
        <v>1</v>
      </c>
      <c r="N111" s="1" t="s">
        <v>150</v>
      </c>
      <c r="O111" s="1" t="s">
        <v>149</v>
      </c>
      <c r="P111" s="4">
        <v>-129</v>
      </c>
    </row>
    <row r="112" spans="1:18" x14ac:dyDescent="0.2">
      <c r="A112" s="1" t="s">
        <v>14</v>
      </c>
      <c r="B112" s="1" t="s">
        <v>306</v>
      </c>
      <c r="C112" s="1" t="s">
        <v>304</v>
      </c>
      <c r="D112" s="1" t="s">
        <v>15</v>
      </c>
      <c r="E112" s="3">
        <v>14000917</v>
      </c>
      <c r="G112" s="1" t="s">
        <v>135</v>
      </c>
      <c r="H112" s="1" t="s">
        <v>136</v>
      </c>
      <c r="J112" s="1" t="s">
        <v>146</v>
      </c>
      <c r="K112" s="2" t="s">
        <v>147</v>
      </c>
      <c r="L112" s="1" t="s">
        <v>20</v>
      </c>
      <c r="M112" s="3">
        <v>1</v>
      </c>
      <c r="N112" s="1" t="s">
        <v>39</v>
      </c>
      <c r="O112" s="1" t="s">
        <v>149</v>
      </c>
      <c r="P112" s="4">
        <v>-12.92</v>
      </c>
    </row>
    <row r="113" spans="1:16" x14ac:dyDescent="0.2">
      <c r="A113" s="1" t="s">
        <v>14</v>
      </c>
      <c r="B113" s="1" t="s">
        <v>302</v>
      </c>
      <c r="C113" s="1" t="s">
        <v>297</v>
      </c>
      <c r="D113" s="1" t="s">
        <v>15</v>
      </c>
      <c r="E113" s="3">
        <v>14001607</v>
      </c>
      <c r="G113" s="1" t="s">
        <v>214</v>
      </c>
      <c r="H113" s="1" t="s">
        <v>215</v>
      </c>
      <c r="J113" s="1" t="s">
        <v>243</v>
      </c>
      <c r="K113" s="2" t="s">
        <v>115</v>
      </c>
      <c r="L113" s="1" t="s">
        <v>20</v>
      </c>
      <c r="M113" s="3">
        <v>3</v>
      </c>
      <c r="N113" s="1" t="s">
        <v>246</v>
      </c>
      <c r="O113" s="1" t="s">
        <v>245</v>
      </c>
      <c r="P113" s="4">
        <v>-485.9</v>
      </c>
    </row>
    <row r="114" spans="1:16" x14ac:dyDescent="0.2">
      <c r="A114" s="1" t="s">
        <v>14</v>
      </c>
      <c r="B114" s="1" t="s">
        <v>302</v>
      </c>
      <c r="C114" s="1" t="s">
        <v>297</v>
      </c>
      <c r="D114" s="1" t="s">
        <v>15</v>
      </c>
      <c r="E114" s="3">
        <v>14001607</v>
      </c>
      <c r="G114" s="1" t="s">
        <v>214</v>
      </c>
      <c r="H114" s="1" t="s">
        <v>215</v>
      </c>
      <c r="J114" s="1" t="s">
        <v>243</v>
      </c>
      <c r="K114" s="2" t="s">
        <v>115</v>
      </c>
      <c r="L114" s="1" t="s">
        <v>20</v>
      </c>
      <c r="M114" s="3">
        <v>3</v>
      </c>
      <c r="N114" s="1" t="s">
        <v>244</v>
      </c>
      <c r="O114" s="1" t="s">
        <v>245</v>
      </c>
      <c r="P114" s="4">
        <v>-413.88</v>
      </c>
    </row>
    <row r="115" spans="1:16" x14ac:dyDescent="0.2">
      <c r="A115" s="1" t="s">
        <v>14</v>
      </c>
      <c r="B115" s="1" t="s">
        <v>302</v>
      </c>
      <c r="C115" s="1" t="s">
        <v>323</v>
      </c>
      <c r="D115" s="1" t="s">
        <v>15</v>
      </c>
      <c r="E115" s="3">
        <v>14003369</v>
      </c>
      <c r="G115" s="1" t="s">
        <v>88</v>
      </c>
      <c r="H115" s="1" t="s">
        <v>89</v>
      </c>
      <c r="J115" s="1" t="s">
        <v>114</v>
      </c>
      <c r="K115" s="2" t="s">
        <v>115</v>
      </c>
      <c r="L115" s="1" t="s">
        <v>20</v>
      </c>
      <c r="M115" s="3">
        <v>5</v>
      </c>
      <c r="N115" s="1" t="s">
        <v>116</v>
      </c>
      <c r="O115" s="1" t="s">
        <v>117</v>
      </c>
      <c r="P115" s="4">
        <v>-95.14</v>
      </c>
    </row>
    <row r="116" spans="1:16" x14ac:dyDescent="0.2">
      <c r="A116" s="1" t="s">
        <v>14</v>
      </c>
      <c r="B116" s="1" t="s">
        <v>302</v>
      </c>
      <c r="C116" s="1" t="s">
        <v>323</v>
      </c>
      <c r="D116" s="1" t="s">
        <v>15</v>
      </c>
      <c r="E116" s="3">
        <v>14004156</v>
      </c>
      <c r="G116" s="1" t="s">
        <v>88</v>
      </c>
      <c r="H116" s="1" t="s">
        <v>89</v>
      </c>
      <c r="J116" s="1" t="s">
        <v>121</v>
      </c>
      <c r="K116" s="2" t="s">
        <v>115</v>
      </c>
      <c r="L116" s="1" t="s">
        <v>20</v>
      </c>
      <c r="M116" s="3">
        <v>6</v>
      </c>
      <c r="N116" s="1" t="s">
        <v>122</v>
      </c>
      <c r="O116" s="1" t="s">
        <v>123</v>
      </c>
      <c r="P116" s="4">
        <v>-81.7</v>
      </c>
    </row>
    <row r="117" spans="1:16" x14ac:dyDescent="0.2">
      <c r="A117" s="1" t="s">
        <v>14</v>
      </c>
      <c r="B117" s="1" t="s">
        <v>302</v>
      </c>
      <c r="C117" s="1" t="s">
        <v>323</v>
      </c>
      <c r="D117" s="1" t="s">
        <v>15</v>
      </c>
      <c r="E117" s="3">
        <v>14004156</v>
      </c>
      <c r="G117" s="1" t="s">
        <v>88</v>
      </c>
      <c r="H117" s="1" t="s">
        <v>89</v>
      </c>
      <c r="J117" s="1" t="s">
        <v>121</v>
      </c>
      <c r="K117" s="2" t="s">
        <v>115</v>
      </c>
      <c r="L117" s="1" t="s">
        <v>20</v>
      </c>
      <c r="M117" s="3">
        <v>6</v>
      </c>
      <c r="N117" s="1" t="s">
        <v>124</v>
      </c>
      <c r="O117" s="1" t="s">
        <v>123</v>
      </c>
      <c r="P117" s="4">
        <v>-13.98</v>
      </c>
    </row>
    <row r="118" spans="1:16" x14ac:dyDescent="0.2">
      <c r="A118" s="1" t="s">
        <v>14</v>
      </c>
      <c r="B118" s="1" t="s">
        <v>302</v>
      </c>
      <c r="C118" s="1" t="s">
        <v>297</v>
      </c>
      <c r="D118" s="1" t="s">
        <v>15</v>
      </c>
      <c r="E118" s="3">
        <v>14001607</v>
      </c>
      <c r="G118" s="1" t="s">
        <v>214</v>
      </c>
      <c r="H118" s="1" t="s">
        <v>215</v>
      </c>
      <c r="J118" s="1" t="s">
        <v>243</v>
      </c>
      <c r="K118" s="2" t="s">
        <v>115</v>
      </c>
      <c r="L118" s="1" t="s">
        <v>20</v>
      </c>
      <c r="M118" s="3">
        <v>3</v>
      </c>
      <c r="N118" s="1" t="s">
        <v>39</v>
      </c>
      <c r="O118" s="1" t="s">
        <v>245</v>
      </c>
      <c r="P118" s="4">
        <v>-9</v>
      </c>
    </row>
    <row r="119" spans="1:16" x14ac:dyDescent="0.2">
      <c r="A119" s="1" t="s">
        <v>14</v>
      </c>
      <c r="B119" s="1" t="s">
        <v>302</v>
      </c>
      <c r="C119" s="1" t="s">
        <v>323</v>
      </c>
      <c r="D119" s="1" t="s">
        <v>15</v>
      </c>
      <c r="E119" s="3">
        <v>14003369</v>
      </c>
      <c r="G119" s="1" t="s">
        <v>88</v>
      </c>
      <c r="H119" s="1" t="s">
        <v>89</v>
      </c>
      <c r="J119" s="1" t="s">
        <v>114</v>
      </c>
      <c r="K119" s="2" t="s">
        <v>115</v>
      </c>
      <c r="L119" s="1" t="s">
        <v>20</v>
      </c>
      <c r="M119" s="3">
        <v>5</v>
      </c>
      <c r="N119" s="1" t="s">
        <v>39</v>
      </c>
      <c r="O119" s="1" t="s">
        <v>117</v>
      </c>
      <c r="P119" s="4">
        <v>-7.9</v>
      </c>
    </row>
    <row r="120" spans="1:16" x14ac:dyDescent="0.2">
      <c r="A120" s="1" t="s">
        <v>14</v>
      </c>
      <c r="B120" s="1" t="s">
        <v>302</v>
      </c>
      <c r="C120" s="1" t="s">
        <v>323</v>
      </c>
      <c r="D120" s="1" t="s">
        <v>15</v>
      </c>
      <c r="E120" s="3">
        <v>14004156</v>
      </c>
      <c r="G120" s="1" t="s">
        <v>88</v>
      </c>
      <c r="H120" s="1" t="s">
        <v>89</v>
      </c>
      <c r="J120" s="1" t="s">
        <v>121</v>
      </c>
      <c r="K120" s="2" t="s">
        <v>115</v>
      </c>
      <c r="L120" s="1" t="s">
        <v>20</v>
      </c>
      <c r="M120" s="3">
        <v>6</v>
      </c>
      <c r="N120" s="1" t="s">
        <v>39</v>
      </c>
      <c r="O120" s="1" t="s">
        <v>123</v>
      </c>
      <c r="P120" s="4">
        <v>-7.89</v>
      </c>
    </row>
    <row r="121" spans="1:16" x14ac:dyDescent="0.2">
      <c r="A121" s="1" t="s">
        <v>14</v>
      </c>
      <c r="B121" s="1" t="s">
        <v>302</v>
      </c>
      <c r="C121" s="1" t="s">
        <v>297</v>
      </c>
      <c r="D121" s="1" t="s">
        <v>15</v>
      </c>
      <c r="E121" s="3">
        <v>14003343</v>
      </c>
      <c r="G121" s="1" t="s">
        <v>67</v>
      </c>
      <c r="H121" s="1" t="s">
        <v>68</v>
      </c>
      <c r="J121" s="1" t="s">
        <v>18</v>
      </c>
      <c r="K121" s="2" t="s">
        <v>74</v>
      </c>
      <c r="L121" s="1" t="s">
        <v>20</v>
      </c>
      <c r="M121" s="3">
        <v>5</v>
      </c>
      <c r="N121" s="1" t="s">
        <v>75</v>
      </c>
      <c r="O121" s="1" t="s">
        <v>76</v>
      </c>
      <c r="P121" s="4">
        <v>-7.45</v>
      </c>
    </row>
    <row r="122" spans="1:16" hidden="1" x14ac:dyDescent="0.2">
      <c r="A122" s="1" t="s">
        <v>14</v>
      </c>
      <c r="B122" s="1" t="s">
        <v>296</v>
      </c>
      <c r="C122" s="1" t="s">
        <v>296</v>
      </c>
      <c r="D122" s="1" t="s">
        <v>15</v>
      </c>
      <c r="E122" s="3">
        <v>14002185</v>
      </c>
      <c r="G122" s="1" t="s">
        <v>264</v>
      </c>
      <c r="H122" s="1" t="s">
        <v>265</v>
      </c>
      <c r="J122" s="1" t="s">
        <v>18</v>
      </c>
      <c r="K122" s="2" t="s">
        <v>19</v>
      </c>
      <c r="L122" s="1" t="s">
        <v>20</v>
      </c>
      <c r="M122" s="3">
        <v>3</v>
      </c>
      <c r="N122" s="1" t="s">
        <v>23</v>
      </c>
      <c r="O122" s="1" t="s">
        <v>263</v>
      </c>
      <c r="P122" s="4">
        <v>-1812</v>
      </c>
    </row>
    <row r="123" spans="1:16" hidden="1" x14ac:dyDescent="0.2">
      <c r="A123" s="1" t="s">
        <v>14</v>
      </c>
      <c r="B123" s="1" t="s">
        <v>296</v>
      </c>
      <c r="C123" s="1" t="s">
        <v>296</v>
      </c>
      <c r="D123" s="1" t="s">
        <v>15</v>
      </c>
      <c r="E123" s="3">
        <v>14002187</v>
      </c>
      <c r="G123" s="1" t="s">
        <v>264</v>
      </c>
      <c r="H123" s="1" t="s">
        <v>265</v>
      </c>
      <c r="J123" s="1" t="s">
        <v>18</v>
      </c>
      <c r="K123" s="2" t="s">
        <v>19</v>
      </c>
      <c r="L123" s="1" t="s">
        <v>20</v>
      </c>
      <c r="M123" s="3">
        <v>3</v>
      </c>
      <c r="N123" s="1" t="s">
        <v>272</v>
      </c>
      <c r="O123" s="1" t="s">
        <v>273</v>
      </c>
      <c r="P123" s="4">
        <v>-1513.12</v>
      </c>
    </row>
    <row r="124" spans="1:16" hidden="1" x14ac:dyDescent="0.2">
      <c r="A124" s="1" t="s">
        <v>14</v>
      </c>
      <c r="B124" s="1" t="s">
        <v>306</v>
      </c>
      <c r="C124" s="1" t="s">
        <v>312</v>
      </c>
      <c r="D124" s="1" t="s">
        <v>15</v>
      </c>
      <c r="E124" s="3">
        <v>14003774</v>
      </c>
      <c r="G124" s="1" t="s">
        <v>80</v>
      </c>
      <c r="H124" s="1" t="s">
        <v>81</v>
      </c>
      <c r="J124" s="1" t="s">
        <v>18</v>
      </c>
      <c r="K124" s="2" t="s">
        <v>19</v>
      </c>
      <c r="L124" s="1" t="s">
        <v>20</v>
      </c>
      <c r="M124" s="3">
        <v>5</v>
      </c>
      <c r="N124" s="1" t="s">
        <v>86</v>
      </c>
      <c r="O124" s="1" t="s">
        <v>85</v>
      </c>
      <c r="P124" s="4">
        <v>-897.32</v>
      </c>
    </row>
    <row r="125" spans="1:16" hidden="1" x14ac:dyDescent="0.2">
      <c r="A125" s="1" t="s">
        <v>14</v>
      </c>
      <c r="B125" s="1" t="s">
        <v>296</v>
      </c>
      <c r="C125" s="1" t="s">
        <v>296</v>
      </c>
      <c r="D125" s="1" t="s">
        <v>15</v>
      </c>
      <c r="E125" s="3">
        <v>14002148</v>
      </c>
      <c r="G125" s="1" t="s">
        <v>264</v>
      </c>
      <c r="H125" s="1" t="s">
        <v>265</v>
      </c>
      <c r="J125" s="1" t="s">
        <v>18</v>
      </c>
      <c r="K125" s="2" t="s">
        <v>19</v>
      </c>
      <c r="L125" s="1" t="s">
        <v>20</v>
      </c>
      <c r="M125" s="3">
        <v>3</v>
      </c>
      <c r="N125" s="1" t="s">
        <v>274</v>
      </c>
      <c r="O125" s="1" t="s">
        <v>141</v>
      </c>
      <c r="P125" s="4">
        <v>-868.04</v>
      </c>
    </row>
    <row r="126" spans="1:16" hidden="1" x14ac:dyDescent="0.2">
      <c r="A126" s="1" t="s">
        <v>14</v>
      </c>
      <c r="B126" s="1" t="s">
        <v>296</v>
      </c>
      <c r="C126" s="1" t="s">
        <v>296</v>
      </c>
      <c r="D126" s="1" t="s">
        <v>15</v>
      </c>
      <c r="E126" s="3">
        <v>14001950</v>
      </c>
      <c r="G126" s="1" t="s">
        <v>16</v>
      </c>
      <c r="H126" s="1" t="s">
        <v>17</v>
      </c>
      <c r="J126" s="1" t="s">
        <v>18</v>
      </c>
      <c r="K126" s="2" t="s">
        <v>19</v>
      </c>
      <c r="L126" s="1" t="s">
        <v>20</v>
      </c>
      <c r="M126" s="3">
        <v>3</v>
      </c>
      <c r="N126" s="1" t="s">
        <v>23</v>
      </c>
      <c r="O126" s="1" t="s">
        <v>22</v>
      </c>
      <c r="P126" s="4">
        <v>-595</v>
      </c>
    </row>
    <row r="127" spans="1:16" x14ac:dyDescent="0.2">
      <c r="A127" s="1" t="s">
        <v>14</v>
      </c>
      <c r="B127" s="1" t="s">
        <v>302</v>
      </c>
      <c r="C127" s="1" t="s">
        <v>297</v>
      </c>
      <c r="D127" s="1" t="s">
        <v>15</v>
      </c>
      <c r="E127" s="3">
        <v>14004367</v>
      </c>
      <c r="G127" s="1" t="s">
        <v>88</v>
      </c>
      <c r="H127" s="1" t="s">
        <v>89</v>
      </c>
      <c r="J127" s="1" t="s">
        <v>18</v>
      </c>
      <c r="K127" s="2" t="s">
        <v>19</v>
      </c>
      <c r="L127" s="1" t="s">
        <v>20</v>
      </c>
      <c r="M127" s="3">
        <v>6</v>
      </c>
      <c r="N127" s="1" t="s">
        <v>97</v>
      </c>
      <c r="O127" s="1" t="s">
        <v>98</v>
      </c>
      <c r="P127" s="4">
        <v>-356.51</v>
      </c>
    </row>
    <row r="128" spans="1:16" hidden="1" x14ac:dyDescent="0.2">
      <c r="A128" s="1" t="s">
        <v>14</v>
      </c>
      <c r="B128" s="1" t="s">
        <v>306</v>
      </c>
      <c r="C128" s="1" t="s">
        <v>309</v>
      </c>
      <c r="D128" s="1" t="s">
        <v>15</v>
      </c>
      <c r="E128" s="3">
        <v>14002148</v>
      </c>
      <c r="G128" s="1" t="s">
        <v>214</v>
      </c>
      <c r="H128" s="1" t="s">
        <v>215</v>
      </c>
      <c r="J128" s="1" t="s">
        <v>18</v>
      </c>
      <c r="K128" s="2" t="s">
        <v>19</v>
      </c>
      <c r="L128" s="1" t="s">
        <v>20</v>
      </c>
      <c r="M128" s="3">
        <v>3</v>
      </c>
      <c r="N128" s="1" t="s">
        <v>225</v>
      </c>
      <c r="O128" s="1" t="s">
        <v>141</v>
      </c>
      <c r="P128" s="4">
        <v>-352.41</v>
      </c>
    </row>
    <row r="129" spans="1:16" hidden="1" x14ac:dyDescent="0.2">
      <c r="A129" s="1" t="s">
        <v>14</v>
      </c>
      <c r="B129" s="1" t="s">
        <v>306</v>
      </c>
      <c r="C129" s="1" t="s">
        <v>309</v>
      </c>
      <c r="D129" s="1" t="s">
        <v>15</v>
      </c>
      <c r="E129" s="3">
        <v>14001426</v>
      </c>
      <c r="G129" s="1" t="s">
        <v>151</v>
      </c>
      <c r="H129" s="1" t="s">
        <v>152</v>
      </c>
      <c r="J129" s="1" t="s">
        <v>18</v>
      </c>
      <c r="K129" s="2" t="s">
        <v>19</v>
      </c>
      <c r="L129" s="1" t="s">
        <v>20</v>
      </c>
      <c r="M129" s="3">
        <v>2</v>
      </c>
      <c r="N129" s="1" t="s">
        <v>96</v>
      </c>
      <c r="O129" s="1" t="s">
        <v>153</v>
      </c>
      <c r="P129" s="4">
        <v>-218.88</v>
      </c>
    </row>
    <row r="130" spans="1:16" hidden="1" x14ac:dyDescent="0.2">
      <c r="A130" s="1" t="s">
        <v>14</v>
      </c>
      <c r="B130" s="1" t="s">
        <v>306</v>
      </c>
      <c r="C130" s="1" t="s">
        <v>312</v>
      </c>
      <c r="D130" s="1" t="s">
        <v>15</v>
      </c>
      <c r="E130" s="3">
        <v>14000782</v>
      </c>
      <c r="G130" s="1" t="s">
        <v>80</v>
      </c>
      <c r="H130" s="1" t="s">
        <v>81</v>
      </c>
      <c r="J130" s="1" t="s">
        <v>18</v>
      </c>
      <c r="K130" s="2" t="s">
        <v>19</v>
      </c>
      <c r="L130" s="1" t="s">
        <v>20</v>
      </c>
      <c r="M130" s="3">
        <v>1</v>
      </c>
      <c r="N130" s="1" t="s">
        <v>83</v>
      </c>
      <c r="O130" s="1" t="s">
        <v>82</v>
      </c>
      <c r="P130" s="4">
        <v>-207.5</v>
      </c>
    </row>
    <row r="131" spans="1:16" x14ac:dyDescent="0.2">
      <c r="A131" s="1" t="s">
        <v>14</v>
      </c>
      <c r="B131" s="1" t="s">
        <v>302</v>
      </c>
      <c r="C131" s="1" t="s">
        <v>297</v>
      </c>
      <c r="D131" s="1" t="s">
        <v>15</v>
      </c>
      <c r="E131" s="3">
        <v>14002092</v>
      </c>
      <c r="G131" s="1" t="s">
        <v>88</v>
      </c>
      <c r="H131" s="1" t="s">
        <v>89</v>
      </c>
      <c r="J131" s="1" t="s">
        <v>18</v>
      </c>
      <c r="K131" s="2" t="s">
        <v>19</v>
      </c>
      <c r="L131" s="1" t="s">
        <v>20</v>
      </c>
      <c r="M131" s="3">
        <v>3</v>
      </c>
      <c r="N131" s="1" t="s">
        <v>92</v>
      </c>
      <c r="O131" s="1" t="s">
        <v>93</v>
      </c>
      <c r="P131" s="4">
        <v>-175</v>
      </c>
    </row>
    <row r="132" spans="1:16" hidden="1" x14ac:dyDescent="0.2">
      <c r="A132" s="1" t="s">
        <v>14</v>
      </c>
      <c r="B132" s="1" t="s">
        <v>306</v>
      </c>
      <c r="C132" s="1" t="s">
        <v>312</v>
      </c>
      <c r="D132" s="1" t="s">
        <v>15</v>
      </c>
      <c r="E132" s="3">
        <v>14003774</v>
      </c>
      <c r="G132" s="1" t="s">
        <v>80</v>
      </c>
      <c r="H132" s="1" t="s">
        <v>81</v>
      </c>
      <c r="J132" s="1" t="s">
        <v>18</v>
      </c>
      <c r="K132" s="2" t="s">
        <v>19</v>
      </c>
      <c r="L132" s="1" t="s">
        <v>20</v>
      </c>
      <c r="M132" s="3">
        <v>5</v>
      </c>
      <c r="N132" s="1" t="s">
        <v>84</v>
      </c>
      <c r="O132" s="1" t="s">
        <v>85</v>
      </c>
      <c r="P132" s="4">
        <v>-129.88999999999999</v>
      </c>
    </row>
    <row r="133" spans="1:16" x14ac:dyDescent="0.2">
      <c r="A133" s="1" t="s">
        <v>14</v>
      </c>
      <c r="B133" s="1" t="s">
        <v>302</v>
      </c>
      <c r="C133" s="1" t="s">
        <v>297</v>
      </c>
      <c r="D133" s="1" t="s">
        <v>15</v>
      </c>
      <c r="E133" s="3">
        <v>14003773</v>
      </c>
      <c r="G133" s="1" t="s">
        <v>151</v>
      </c>
      <c r="H133" s="1" t="s">
        <v>152</v>
      </c>
      <c r="J133" s="1" t="s">
        <v>18</v>
      </c>
      <c r="K133" s="2" t="s">
        <v>19</v>
      </c>
      <c r="L133" s="1" t="s">
        <v>20</v>
      </c>
      <c r="M133" s="3">
        <v>5</v>
      </c>
      <c r="N133" s="1" t="s">
        <v>164</v>
      </c>
      <c r="O133" s="1" t="s">
        <v>165</v>
      </c>
      <c r="P133" s="4">
        <v>-115.89</v>
      </c>
    </row>
    <row r="134" spans="1:16" x14ac:dyDescent="0.2">
      <c r="A134" s="1" t="s">
        <v>14</v>
      </c>
      <c r="B134" s="1" t="s">
        <v>306</v>
      </c>
      <c r="C134" s="1" t="s">
        <v>304</v>
      </c>
      <c r="D134" s="1" t="s">
        <v>15</v>
      </c>
      <c r="E134" s="3">
        <v>14004411</v>
      </c>
      <c r="G134" s="1" t="s">
        <v>214</v>
      </c>
      <c r="H134" s="1" t="s">
        <v>215</v>
      </c>
      <c r="J134" s="1" t="s">
        <v>18</v>
      </c>
      <c r="K134" s="2" t="s">
        <v>19</v>
      </c>
      <c r="L134" s="1" t="s">
        <v>20</v>
      </c>
      <c r="M134" s="3">
        <v>6</v>
      </c>
      <c r="N134" s="1" t="s">
        <v>228</v>
      </c>
      <c r="O134" s="1" t="s">
        <v>87</v>
      </c>
      <c r="P134" s="4">
        <v>-112.21</v>
      </c>
    </row>
    <row r="135" spans="1:16" hidden="1" x14ac:dyDescent="0.2">
      <c r="A135" s="1" t="s">
        <v>14</v>
      </c>
      <c r="B135" s="1" t="s">
        <v>306</v>
      </c>
      <c r="C135" s="1" t="s">
        <v>309</v>
      </c>
      <c r="D135" s="1" t="s">
        <v>15</v>
      </c>
      <c r="E135" s="3">
        <v>14001426</v>
      </c>
      <c r="G135" s="1" t="s">
        <v>151</v>
      </c>
      <c r="H135" s="1" t="s">
        <v>152</v>
      </c>
      <c r="J135" s="1" t="s">
        <v>18</v>
      </c>
      <c r="K135" s="2" t="s">
        <v>19</v>
      </c>
      <c r="L135" s="1" t="s">
        <v>20</v>
      </c>
      <c r="M135" s="3">
        <v>2</v>
      </c>
      <c r="N135" s="1" t="s">
        <v>154</v>
      </c>
      <c r="O135" s="1" t="s">
        <v>153</v>
      </c>
      <c r="P135" s="4">
        <v>-96.34</v>
      </c>
    </row>
    <row r="136" spans="1:16" x14ac:dyDescent="0.2">
      <c r="A136" s="1" t="s">
        <v>14</v>
      </c>
      <c r="B136" s="1" t="s">
        <v>306</v>
      </c>
      <c r="C136" s="1" t="s">
        <v>305</v>
      </c>
      <c r="D136" s="1" t="s">
        <v>15</v>
      </c>
      <c r="E136" s="3">
        <v>14004331</v>
      </c>
      <c r="G136" s="1" t="s">
        <v>151</v>
      </c>
      <c r="H136" s="1" t="s">
        <v>152</v>
      </c>
      <c r="J136" s="1" t="s">
        <v>18</v>
      </c>
      <c r="K136" s="2" t="s">
        <v>19</v>
      </c>
      <c r="L136" s="1" t="s">
        <v>20</v>
      </c>
      <c r="M136" s="3">
        <v>6</v>
      </c>
      <c r="N136" s="1" t="s">
        <v>171</v>
      </c>
      <c r="O136" s="1" t="s">
        <v>170</v>
      </c>
      <c r="P136" s="4">
        <v>-86.46</v>
      </c>
    </row>
    <row r="137" spans="1:16" ht="12.75" hidden="1" customHeight="1" x14ac:dyDescent="0.2">
      <c r="A137" s="1" t="s">
        <v>14</v>
      </c>
      <c r="B137" s="1" t="s">
        <v>306</v>
      </c>
      <c r="C137" s="1" t="s">
        <v>312</v>
      </c>
      <c r="D137" s="1" t="s">
        <v>15</v>
      </c>
      <c r="E137" s="3">
        <v>14001489</v>
      </c>
      <c r="G137" s="1" t="s">
        <v>214</v>
      </c>
      <c r="H137" s="1" t="s">
        <v>215</v>
      </c>
      <c r="J137" s="1" t="s">
        <v>18</v>
      </c>
      <c r="K137" s="2" t="s">
        <v>19</v>
      </c>
      <c r="L137" s="1" t="s">
        <v>20</v>
      </c>
      <c r="M137" s="3">
        <v>2</v>
      </c>
      <c r="N137" s="1" t="s">
        <v>216</v>
      </c>
      <c r="O137" s="1" t="s">
        <v>139</v>
      </c>
      <c r="P137" s="4">
        <v>-81.59</v>
      </c>
    </row>
    <row r="138" spans="1:16" ht="12.75" hidden="1" customHeight="1" x14ac:dyDescent="0.2">
      <c r="A138" s="1" t="s">
        <v>14</v>
      </c>
      <c r="B138" s="1" t="s">
        <v>306</v>
      </c>
      <c r="C138" s="1" t="s">
        <v>309</v>
      </c>
      <c r="D138" s="1" t="s">
        <v>15</v>
      </c>
      <c r="E138" s="3">
        <v>14003073</v>
      </c>
      <c r="G138" s="1" t="s">
        <v>151</v>
      </c>
      <c r="H138" s="1" t="s">
        <v>152</v>
      </c>
      <c r="J138" s="1" t="s">
        <v>18</v>
      </c>
      <c r="K138" s="2" t="s">
        <v>19</v>
      </c>
      <c r="L138" s="1" t="s">
        <v>20</v>
      </c>
      <c r="M138" s="3">
        <v>4</v>
      </c>
      <c r="N138" s="1" t="s">
        <v>137</v>
      </c>
      <c r="O138" s="1" t="s">
        <v>160</v>
      </c>
      <c r="P138" s="4">
        <v>-81.33</v>
      </c>
    </row>
    <row r="139" spans="1:16" ht="12.75" hidden="1" customHeight="1" x14ac:dyDescent="0.2">
      <c r="A139" s="1" t="s">
        <v>14</v>
      </c>
      <c r="B139" s="1" t="s">
        <v>306</v>
      </c>
      <c r="C139" s="1" t="s">
        <v>309</v>
      </c>
      <c r="D139" s="1" t="s">
        <v>15</v>
      </c>
      <c r="E139" s="3">
        <v>14004347</v>
      </c>
      <c r="G139" s="1" t="s">
        <v>151</v>
      </c>
      <c r="H139" s="1" t="s">
        <v>152</v>
      </c>
      <c r="J139" s="1" t="s">
        <v>18</v>
      </c>
      <c r="K139" s="2" t="s">
        <v>19</v>
      </c>
      <c r="L139" s="1" t="s">
        <v>20</v>
      </c>
      <c r="M139" s="3">
        <v>6</v>
      </c>
      <c r="N139" s="1" t="s">
        <v>154</v>
      </c>
      <c r="O139" s="1" t="s">
        <v>168</v>
      </c>
      <c r="P139" s="4">
        <v>-69.930000000000007</v>
      </c>
    </row>
    <row r="140" spans="1:16" hidden="1" x14ac:dyDescent="0.2">
      <c r="A140" s="1" t="s">
        <v>14</v>
      </c>
      <c r="B140" s="1" t="s">
        <v>306</v>
      </c>
      <c r="C140" s="1" t="s">
        <v>309</v>
      </c>
      <c r="D140" s="1" t="s">
        <v>15</v>
      </c>
      <c r="E140" s="3">
        <v>14004347</v>
      </c>
      <c r="G140" s="1" t="s">
        <v>151</v>
      </c>
      <c r="H140" s="1" t="s">
        <v>152</v>
      </c>
      <c r="J140" s="1" t="s">
        <v>18</v>
      </c>
      <c r="K140" s="2" t="s">
        <v>19</v>
      </c>
      <c r="L140" s="1" t="s">
        <v>20</v>
      </c>
      <c r="M140" s="3">
        <v>6</v>
      </c>
      <c r="N140" s="1" t="s">
        <v>169</v>
      </c>
      <c r="O140" s="1" t="s">
        <v>168</v>
      </c>
      <c r="P140" s="4">
        <v>-69.599999999999994</v>
      </c>
    </row>
    <row r="141" spans="1:16" hidden="1" x14ac:dyDescent="0.2">
      <c r="A141" s="1" t="s">
        <v>14</v>
      </c>
      <c r="B141" s="1" t="s">
        <v>306</v>
      </c>
      <c r="C141" s="1" t="s">
        <v>309</v>
      </c>
      <c r="D141" s="1" t="s">
        <v>15</v>
      </c>
      <c r="E141" s="3">
        <v>14003073</v>
      </c>
      <c r="G141" s="1" t="s">
        <v>214</v>
      </c>
      <c r="H141" s="1" t="s">
        <v>215</v>
      </c>
      <c r="J141" s="1" t="s">
        <v>18</v>
      </c>
      <c r="K141" s="2" t="s">
        <v>19</v>
      </c>
      <c r="L141" s="1" t="s">
        <v>20</v>
      </c>
      <c r="M141" s="3">
        <v>4</v>
      </c>
      <c r="N141" s="1" t="s">
        <v>227</v>
      </c>
      <c r="O141" s="1" t="s">
        <v>160</v>
      </c>
      <c r="P141" s="4">
        <v>-67.680000000000007</v>
      </c>
    </row>
    <row r="142" spans="1:16" hidden="1" x14ac:dyDescent="0.2">
      <c r="A142" s="1" t="s">
        <v>14</v>
      </c>
      <c r="B142" s="1" t="s">
        <v>306</v>
      </c>
      <c r="C142" s="1" t="s">
        <v>313</v>
      </c>
      <c r="D142" s="1" t="s">
        <v>15</v>
      </c>
      <c r="E142" s="3">
        <v>14002148</v>
      </c>
      <c r="G142" s="1" t="s">
        <v>135</v>
      </c>
      <c r="H142" s="1" t="s">
        <v>136</v>
      </c>
      <c r="J142" s="1" t="s">
        <v>18</v>
      </c>
      <c r="K142" s="2" t="s">
        <v>19</v>
      </c>
      <c r="L142" s="1" t="s">
        <v>20</v>
      </c>
      <c r="M142" s="3">
        <v>3</v>
      </c>
      <c r="N142" s="1" t="s">
        <v>140</v>
      </c>
      <c r="O142" s="1" t="s">
        <v>141</v>
      </c>
      <c r="P142" s="4">
        <v>-63.27</v>
      </c>
    </row>
    <row r="143" spans="1:16" hidden="1" x14ac:dyDescent="0.2">
      <c r="A143" s="1" t="s">
        <v>14</v>
      </c>
      <c r="B143" s="1" t="s">
        <v>296</v>
      </c>
      <c r="C143" s="1" t="s">
        <v>296</v>
      </c>
      <c r="D143" s="1" t="s">
        <v>15</v>
      </c>
      <c r="E143" s="3">
        <v>14002185</v>
      </c>
      <c r="G143" s="1" t="s">
        <v>264</v>
      </c>
      <c r="H143" s="1" t="s">
        <v>265</v>
      </c>
      <c r="J143" s="1" t="s">
        <v>18</v>
      </c>
      <c r="K143" s="2" t="s">
        <v>19</v>
      </c>
      <c r="L143" s="1" t="s">
        <v>20</v>
      </c>
      <c r="M143" s="3">
        <v>3</v>
      </c>
      <c r="N143" s="1" t="s">
        <v>23</v>
      </c>
      <c r="O143" s="1" t="s">
        <v>263</v>
      </c>
      <c r="P143" s="4">
        <v>-57.91</v>
      </c>
    </row>
    <row r="144" spans="1:16" hidden="1" x14ac:dyDescent="0.2">
      <c r="A144" s="1" t="s">
        <v>14</v>
      </c>
      <c r="B144" s="1" t="s">
        <v>306</v>
      </c>
      <c r="C144" s="1" t="s">
        <v>309</v>
      </c>
      <c r="D144" s="1" t="s">
        <v>15</v>
      </c>
      <c r="E144" s="3">
        <v>14003001</v>
      </c>
      <c r="G144" s="1" t="s">
        <v>151</v>
      </c>
      <c r="H144" s="1" t="s">
        <v>152</v>
      </c>
      <c r="J144" s="1" t="s">
        <v>18</v>
      </c>
      <c r="K144" s="2" t="s">
        <v>19</v>
      </c>
      <c r="L144" s="1" t="s">
        <v>20</v>
      </c>
      <c r="M144" s="3">
        <v>4</v>
      </c>
      <c r="N144" s="1" t="s">
        <v>162</v>
      </c>
      <c r="O144" s="1" t="s">
        <v>163</v>
      </c>
      <c r="P144" s="4">
        <v>-54.23</v>
      </c>
    </row>
    <row r="145" spans="1:16" hidden="1" x14ac:dyDescent="0.2">
      <c r="A145" s="1" t="s">
        <v>14</v>
      </c>
      <c r="B145" s="1" t="s">
        <v>306</v>
      </c>
      <c r="C145" s="1" t="s">
        <v>312</v>
      </c>
      <c r="D145" s="1" t="s">
        <v>15</v>
      </c>
      <c r="E145" s="3">
        <v>14004411</v>
      </c>
      <c r="G145" s="1" t="s">
        <v>80</v>
      </c>
      <c r="H145" s="1" t="s">
        <v>81</v>
      </c>
      <c r="J145" s="1" t="s">
        <v>18</v>
      </c>
      <c r="K145" s="2" t="s">
        <v>19</v>
      </c>
      <c r="L145" s="1" t="s">
        <v>20</v>
      </c>
      <c r="M145" s="3">
        <v>6</v>
      </c>
      <c r="N145" s="1" t="s">
        <v>83</v>
      </c>
      <c r="O145" s="1" t="s">
        <v>87</v>
      </c>
      <c r="P145" s="4">
        <v>-52.59</v>
      </c>
    </row>
    <row r="146" spans="1:16" hidden="1" x14ac:dyDescent="0.2">
      <c r="A146" s="1" t="s">
        <v>14</v>
      </c>
      <c r="B146" s="1" t="s">
        <v>306</v>
      </c>
      <c r="C146" s="1" t="s">
        <v>313</v>
      </c>
      <c r="D146" s="1" t="s">
        <v>15</v>
      </c>
      <c r="E146" s="3">
        <v>14004361</v>
      </c>
      <c r="G146" s="1" t="s">
        <v>88</v>
      </c>
      <c r="H146" s="1" t="s">
        <v>89</v>
      </c>
      <c r="J146" s="1" t="s">
        <v>18</v>
      </c>
      <c r="K146" s="2" t="s">
        <v>19</v>
      </c>
      <c r="L146" s="1" t="s">
        <v>20</v>
      </c>
      <c r="M146" s="3">
        <v>6</v>
      </c>
      <c r="N146" s="1" t="s">
        <v>96</v>
      </c>
      <c r="O146" s="1" t="s">
        <v>95</v>
      </c>
      <c r="P146" s="4">
        <v>-51.46</v>
      </c>
    </row>
    <row r="147" spans="1:16" hidden="1" x14ac:dyDescent="0.2">
      <c r="A147" s="1" t="s">
        <v>14</v>
      </c>
      <c r="B147" s="1" t="s">
        <v>296</v>
      </c>
      <c r="C147" s="1" t="s">
        <v>296</v>
      </c>
      <c r="D147" s="1" t="s">
        <v>15</v>
      </c>
      <c r="E147" s="3">
        <v>14002187</v>
      </c>
      <c r="G147" s="1" t="s">
        <v>264</v>
      </c>
      <c r="H147" s="1" t="s">
        <v>265</v>
      </c>
      <c r="J147" s="1" t="s">
        <v>18</v>
      </c>
      <c r="K147" s="2" t="s">
        <v>19</v>
      </c>
      <c r="L147" s="1" t="s">
        <v>20</v>
      </c>
      <c r="M147" s="3">
        <v>3</v>
      </c>
      <c r="N147" s="1" t="s">
        <v>272</v>
      </c>
      <c r="O147" s="1" t="s">
        <v>273</v>
      </c>
      <c r="P147" s="4">
        <v>-49.57</v>
      </c>
    </row>
    <row r="148" spans="1:16" hidden="1" x14ac:dyDescent="0.2">
      <c r="A148" s="1" t="s">
        <v>14</v>
      </c>
      <c r="B148" s="1" t="s">
        <v>306</v>
      </c>
      <c r="C148" s="1" t="s">
        <v>309</v>
      </c>
      <c r="D148" s="1" t="s">
        <v>15</v>
      </c>
      <c r="E148" s="3">
        <v>14002151</v>
      </c>
      <c r="G148" s="1" t="s">
        <v>151</v>
      </c>
      <c r="H148" s="1" t="s">
        <v>152</v>
      </c>
      <c r="J148" s="1" t="s">
        <v>18</v>
      </c>
      <c r="K148" s="2" t="s">
        <v>19</v>
      </c>
      <c r="L148" s="1" t="s">
        <v>20</v>
      </c>
      <c r="M148" s="3">
        <v>3</v>
      </c>
      <c r="N148" s="1" t="s">
        <v>157</v>
      </c>
      <c r="O148" s="1" t="s">
        <v>158</v>
      </c>
      <c r="P148" s="4">
        <v>-48.11</v>
      </c>
    </row>
    <row r="149" spans="1:16" hidden="1" x14ac:dyDescent="0.2">
      <c r="A149" s="1" t="s">
        <v>14</v>
      </c>
      <c r="B149" s="1" t="s">
        <v>296</v>
      </c>
      <c r="C149" s="1" t="s">
        <v>296</v>
      </c>
      <c r="D149" s="1" t="s">
        <v>15</v>
      </c>
      <c r="E149" s="3">
        <v>14002187</v>
      </c>
      <c r="G149" s="1" t="s">
        <v>264</v>
      </c>
      <c r="H149" s="1" t="s">
        <v>265</v>
      </c>
      <c r="J149" s="1" t="s">
        <v>18</v>
      </c>
      <c r="K149" s="2" t="s">
        <v>19</v>
      </c>
      <c r="L149" s="1" t="s">
        <v>20</v>
      </c>
      <c r="M149" s="3">
        <v>3</v>
      </c>
      <c r="N149" s="1" t="s">
        <v>272</v>
      </c>
      <c r="O149" s="1" t="s">
        <v>273</v>
      </c>
      <c r="P149" s="4">
        <v>-45.62</v>
      </c>
    </row>
    <row r="150" spans="1:16" hidden="1" x14ac:dyDescent="0.2">
      <c r="A150" s="1" t="s">
        <v>14</v>
      </c>
      <c r="B150" s="1" t="s">
        <v>306</v>
      </c>
      <c r="C150" s="1" t="s">
        <v>309</v>
      </c>
      <c r="D150" s="1" t="s">
        <v>15</v>
      </c>
      <c r="E150" s="3">
        <v>14002148</v>
      </c>
      <c r="G150" s="1" t="s">
        <v>214</v>
      </c>
      <c r="H150" s="1" t="s">
        <v>215</v>
      </c>
      <c r="J150" s="1" t="s">
        <v>18</v>
      </c>
      <c r="K150" s="2" t="s">
        <v>19</v>
      </c>
      <c r="L150" s="1" t="s">
        <v>20</v>
      </c>
      <c r="M150" s="3">
        <v>3</v>
      </c>
      <c r="N150" s="1" t="s">
        <v>226</v>
      </c>
      <c r="O150" s="1" t="s">
        <v>141</v>
      </c>
      <c r="P150" s="4">
        <v>-44.64</v>
      </c>
    </row>
    <row r="151" spans="1:16" hidden="1" x14ac:dyDescent="0.2">
      <c r="A151" s="1" t="s">
        <v>14</v>
      </c>
      <c r="B151" s="1" t="s">
        <v>306</v>
      </c>
      <c r="C151" s="1" t="s">
        <v>309</v>
      </c>
      <c r="D151" s="1" t="s">
        <v>15</v>
      </c>
      <c r="E151" s="3">
        <v>14002185</v>
      </c>
      <c r="G151" s="1" t="s">
        <v>261</v>
      </c>
      <c r="H151" s="1" t="s">
        <v>262</v>
      </c>
      <c r="J151" s="1" t="s">
        <v>18</v>
      </c>
      <c r="K151" s="2" t="s">
        <v>19</v>
      </c>
      <c r="L151" s="1" t="s">
        <v>20</v>
      </c>
      <c r="M151" s="3">
        <v>3</v>
      </c>
      <c r="N151" s="1" t="s">
        <v>162</v>
      </c>
      <c r="O151" s="1" t="s">
        <v>263</v>
      </c>
      <c r="P151" s="4">
        <v>-41.21</v>
      </c>
    </row>
    <row r="152" spans="1:16" hidden="1" x14ac:dyDescent="0.2">
      <c r="A152" s="1" t="s">
        <v>14</v>
      </c>
      <c r="B152" s="1" t="s">
        <v>306</v>
      </c>
      <c r="C152" s="1" t="s">
        <v>313</v>
      </c>
      <c r="D152" s="1" t="s">
        <v>15</v>
      </c>
      <c r="E152" s="3">
        <v>14002148</v>
      </c>
      <c r="G152" s="1" t="s">
        <v>214</v>
      </c>
      <c r="H152" s="1" t="s">
        <v>215</v>
      </c>
      <c r="J152" s="1" t="s">
        <v>18</v>
      </c>
      <c r="K152" s="2" t="s">
        <v>19</v>
      </c>
      <c r="L152" s="1" t="s">
        <v>20</v>
      </c>
      <c r="M152" s="3">
        <v>3</v>
      </c>
      <c r="N152" s="1" t="s">
        <v>140</v>
      </c>
      <c r="O152" s="1" t="s">
        <v>141</v>
      </c>
      <c r="P152" s="4">
        <v>-36.81</v>
      </c>
    </row>
    <row r="153" spans="1:16" hidden="1" x14ac:dyDescent="0.2">
      <c r="A153" s="1" t="s">
        <v>14</v>
      </c>
      <c r="B153" s="1" t="s">
        <v>306</v>
      </c>
      <c r="C153" s="1" t="s">
        <v>309</v>
      </c>
      <c r="D153" s="1" t="s">
        <v>15</v>
      </c>
      <c r="E153" s="3">
        <v>14001489</v>
      </c>
      <c r="G153" s="1" t="s">
        <v>135</v>
      </c>
      <c r="H153" s="1" t="s">
        <v>136</v>
      </c>
      <c r="J153" s="1" t="s">
        <v>18</v>
      </c>
      <c r="K153" s="2" t="s">
        <v>19</v>
      </c>
      <c r="L153" s="1" t="s">
        <v>20</v>
      </c>
      <c r="M153" s="3">
        <v>2</v>
      </c>
      <c r="N153" s="1" t="s">
        <v>138</v>
      </c>
      <c r="O153" s="1" t="s">
        <v>139</v>
      </c>
      <c r="P153" s="4">
        <v>-32.6</v>
      </c>
    </row>
    <row r="154" spans="1:16" ht="13.5" thickBot="1" x14ac:dyDescent="0.25">
      <c r="A154" s="1" t="s">
        <v>14</v>
      </c>
      <c r="B154" s="1" t="s">
        <v>302</v>
      </c>
      <c r="C154" s="1" t="s">
        <v>297</v>
      </c>
      <c r="D154" s="1" t="s">
        <v>15</v>
      </c>
      <c r="E154" s="3">
        <v>14000744</v>
      </c>
      <c r="G154" s="1" t="s">
        <v>88</v>
      </c>
      <c r="H154" s="1" t="s">
        <v>89</v>
      </c>
      <c r="J154" s="1" t="s">
        <v>18</v>
      </c>
      <c r="K154" s="2" t="s">
        <v>19</v>
      </c>
      <c r="L154" s="1" t="s">
        <v>20</v>
      </c>
      <c r="M154" s="3">
        <v>1</v>
      </c>
      <c r="N154" s="1" t="s">
        <v>90</v>
      </c>
      <c r="O154" s="1" t="s">
        <v>91</v>
      </c>
      <c r="P154" s="4">
        <v>-30.94</v>
      </c>
    </row>
    <row r="155" spans="1:16" hidden="1" x14ac:dyDescent="0.2">
      <c r="A155" s="1" t="s">
        <v>14</v>
      </c>
      <c r="B155" s="1" t="s">
        <v>296</v>
      </c>
      <c r="C155" s="1" t="s">
        <v>296</v>
      </c>
      <c r="D155" s="1" t="s">
        <v>15</v>
      </c>
      <c r="E155" s="3">
        <v>14002187</v>
      </c>
      <c r="G155" s="1" t="s">
        <v>264</v>
      </c>
      <c r="H155" s="1" t="s">
        <v>265</v>
      </c>
      <c r="J155" s="1" t="s">
        <v>18</v>
      </c>
      <c r="K155" s="2" t="s">
        <v>19</v>
      </c>
      <c r="L155" s="1" t="s">
        <v>20</v>
      </c>
      <c r="M155" s="3">
        <v>3</v>
      </c>
      <c r="N155" s="1" t="s">
        <v>272</v>
      </c>
      <c r="O155" s="1" t="s">
        <v>273</v>
      </c>
      <c r="P155" s="4">
        <v>-28.6</v>
      </c>
    </row>
    <row r="156" spans="1:16" hidden="1" x14ac:dyDescent="0.2">
      <c r="A156" s="1" t="s">
        <v>14</v>
      </c>
      <c r="B156" s="1" t="s">
        <v>296</v>
      </c>
      <c r="C156" s="1" t="s">
        <v>296</v>
      </c>
      <c r="D156" s="1" t="s">
        <v>15</v>
      </c>
      <c r="E156" s="3">
        <v>14002185</v>
      </c>
      <c r="G156" s="1" t="s">
        <v>264</v>
      </c>
      <c r="H156" s="1" t="s">
        <v>265</v>
      </c>
      <c r="J156" s="1" t="s">
        <v>18</v>
      </c>
      <c r="K156" s="2" t="s">
        <v>19</v>
      </c>
      <c r="L156" s="1" t="s">
        <v>20</v>
      </c>
      <c r="M156" s="3">
        <v>3</v>
      </c>
      <c r="N156" s="1" t="s">
        <v>23</v>
      </c>
      <c r="O156" s="1" t="s">
        <v>263</v>
      </c>
      <c r="P156" s="4">
        <v>-28.15</v>
      </c>
    </row>
    <row r="157" spans="1:16" hidden="1" x14ac:dyDescent="0.2">
      <c r="A157" s="1" t="s">
        <v>14</v>
      </c>
      <c r="B157" s="1" t="s">
        <v>306</v>
      </c>
      <c r="C157" s="1" t="s">
        <v>312</v>
      </c>
      <c r="D157" s="1" t="s">
        <v>15</v>
      </c>
      <c r="E157" s="3">
        <v>14001489</v>
      </c>
      <c r="G157" s="1" t="s">
        <v>214</v>
      </c>
      <c r="H157" s="1" t="s">
        <v>215</v>
      </c>
      <c r="J157" s="1" t="s">
        <v>18</v>
      </c>
      <c r="K157" s="2" t="s">
        <v>19</v>
      </c>
      <c r="L157" s="1" t="s">
        <v>20</v>
      </c>
      <c r="M157" s="3">
        <v>2</v>
      </c>
      <c r="N157" s="1" t="s">
        <v>83</v>
      </c>
      <c r="O157" s="1" t="s">
        <v>139</v>
      </c>
      <c r="P157" s="4">
        <v>-27.93</v>
      </c>
    </row>
    <row r="158" spans="1:16" hidden="1" x14ac:dyDescent="0.2">
      <c r="A158" s="1" t="s">
        <v>14</v>
      </c>
      <c r="B158" s="1" t="s">
        <v>296</v>
      </c>
      <c r="C158" s="1" t="s">
        <v>296</v>
      </c>
      <c r="D158" s="1" t="s">
        <v>15</v>
      </c>
      <c r="E158" s="3">
        <v>14002185</v>
      </c>
      <c r="G158" s="1" t="s">
        <v>264</v>
      </c>
      <c r="H158" s="1" t="s">
        <v>265</v>
      </c>
      <c r="J158" s="1" t="s">
        <v>18</v>
      </c>
      <c r="K158" s="2" t="s">
        <v>19</v>
      </c>
      <c r="L158" s="1" t="s">
        <v>20</v>
      </c>
      <c r="M158" s="3">
        <v>3</v>
      </c>
      <c r="N158" s="1" t="s">
        <v>23</v>
      </c>
      <c r="O158" s="1" t="s">
        <v>263</v>
      </c>
      <c r="P158" s="4">
        <v>-26.66</v>
      </c>
    </row>
    <row r="159" spans="1:16" hidden="1" x14ac:dyDescent="0.2">
      <c r="A159" s="1" t="s">
        <v>14</v>
      </c>
      <c r="B159" s="1" t="s">
        <v>296</v>
      </c>
      <c r="C159" s="1" t="s">
        <v>296</v>
      </c>
      <c r="D159" s="1" t="s">
        <v>15</v>
      </c>
      <c r="E159" s="3">
        <v>14002148</v>
      </c>
      <c r="G159" s="1" t="s">
        <v>264</v>
      </c>
      <c r="H159" s="1" t="s">
        <v>265</v>
      </c>
      <c r="J159" s="1" t="s">
        <v>18</v>
      </c>
      <c r="K159" s="2" t="s">
        <v>19</v>
      </c>
      <c r="L159" s="1" t="s">
        <v>20</v>
      </c>
      <c r="M159" s="3">
        <v>3</v>
      </c>
      <c r="N159" s="1" t="s">
        <v>274</v>
      </c>
      <c r="O159" s="1" t="s">
        <v>141</v>
      </c>
      <c r="P159" s="4">
        <v>-26.03</v>
      </c>
    </row>
    <row r="160" spans="1:16" hidden="1" x14ac:dyDescent="0.2">
      <c r="A160" s="1" t="s">
        <v>14</v>
      </c>
      <c r="B160" s="1" t="s">
        <v>306</v>
      </c>
      <c r="C160" s="1" t="s">
        <v>309</v>
      </c>
      <c r="D160" s="1" t="s">
        <v>15</v>
      </c>
      <c r="E160" s="3">
        <v>14000782</v>
      </c>
      <c r="G160" s="1" t="s">
        <v>135</v>
      </c>
      <c r="H160" s="1" t="s">
        <v>136</v>
      </c>
      <c r="J160" s="1" t="s">
        <v>18</v>
      </c>
      <c r="K160" s="2" t="s">
        <v>19</v>
      </c>
      <c r="L160" s="1" t="s">
        <v>20</v>
      </c>
      <c r="M160" s="3">
        <v>1</v>
      </c>
      <c r="N160" s="1" t="s">
        <v>137</v>
      </c>
      <c r="O160" s="1" t="s">
        <v>82</v>
      </c>
      <c r="P160" s="4">
        <v>-25.92</v>
      </c>
    </row>
    <row r="161" spans="1:16" hidden="1" x14ac:dyDescent="0.2">
      <c r="A161" s="1" t="s">
        <v>14</v>
      </c>
      <c r="B161" s="1" t="s">
        <v>306</v>
      </c>
      <c r="C161" s="1" t="s">
        <v>309</v>
      </c>
      <c r="D161" s="1" t="s">
        <v>15</v>
      </c>
      <c r="E161" s="3">
        <v>14001489</v>
      </c>
      <c r="G161" s="1" t="s">
        <v>151</v>
      </c>
      <c r="H161" s="1" t="s">
        <v>152</v>
      </c>
      <c r="J161" s="1" t="s">
        <v>18</v>
      </c>
      <c r="K161" s="2" t="s">
        <v>19</v>
      </c>
      <c r="L161" s="1" t="s">
        <v>20</v>
      </c>
      <c r="M161" s="3">
        <v>2</v>
      </c>
      <c r="N161" s="1" t="s">
        <v>156</v>
      </c>
      <c r="O161" s="1" t="s">
        <v>139</v>
      </c>
      <c r="P161" s="4">
        <v>-25.74</v>
      </c>
    </row>
    <row r="162" spans="1:16" hidden="1" x14ac:dyDescent="0.2">
      <c r="A162" s="1" t="s">
        <v>14</v>
      </c>
      <c r="B162" s="1" t="s">
        <v>296</v>
      </c>
      <c r="C162" s="1" t="s">
        <v>296</v>
      </c>
      <c r="D162" s="1" t="s">
        <v>15</v>
      </c>
      <c r="E162" s="3">
        <v>14002185</v>
      </c>
      <c r="G162" s="1" t="s">
        <v>264</v>
      </c>
      <c r="H162" s="1" t="s">
        <v>265</v>
      </c>
      <c r="J162" s="1" t="s">
        <v>18</v>
      </c>
      <c r="K162" s="2" t="s">
        <v>19</v>
      </c>
      <c r="L162" s="1" t="s">
        <v>20</v>
      </c>
      <c r="M162" s="3">
        <v>3</v>
      </c>
      <c r="N162" s="1" t="s">
        <v>23</v>
      </c>
      <c r="O162" s="1" t="s">
        <v>263</v>
      </c>
      <c r="P162" s="4">
        <v>-25</v>
      </c>
    </row>
    <row r="163" spans="1:16" hidden="1" x14ac:dyDescent="0.2">
      <c r="A163" s="1" t="s">
        <v>14</v>
      </c>
      <c r="B163" s="1" t="s">
        <v>296</v>
      </c>
      <c r="C163" s="1" t="s">
        <v>296</v>
      </c>
      <c r="D163" s="1" t="s">
        <v>15</v>
      </c>
      <c r="E163" s="3">
        <v>14002185</v>
      </c>
      <c r="G163" s="1" t="s">
        <v>264</v>
      </c>
      <c r="H163" s="1" t="s">
        <v>265</v>
      </c>
      <c r="J163" s="1" t="s">
        <v>18</v>
      </c>
      <c r="K163" s="2" t="s">
        <v>19</v>
      </c>
      <c r="L163" s="1" t="s">
        <v>20</v>
      </c>
      <c r="M163" s="3">
        <v>3</v>
      </c>
      <c r="N163" s="1" t="s">
        <v>23</v>
      </c>
      <c r="O163" s="1" t="s">
        <v>263</v>
      </c>
      <c r="P163" s="4">
        <v>-25</v>
      </c>
    </row>
    <row r="164" spans="1:16" hidden="1" x14ac:dyDescent="0.2">
      <c r="A164" s="1" t="s">
        <v>14</v>
      </c>
      <c r="B164" s="1" t="s">
        <v>306</v>
      </c>
      <c r="C164" s="1" t="s">
        <v>309</v>
      </c>
      <c r="D164" s="1" t="s">
        <v>15</v>
      </c>
      <c r="E164" s="3">
        <v>14004444</v>
      </c>
      <c r="G164" s="1" t="s">
        <v>151</v>
      </c>
      <c r="H164" s="1" t="s">
        <v>152</v>
      </c>
      <c r="J164" s="1" t="s">
        <v>18</v>
      </c>
      <c r="K164" s="2" t="s">
        <v>19</v>
      </c>
      <c r="L164" s="1" t="s">
        <v>20</v>
      </c>
      <c r="M164" s="3">
        <v>6</v>
      </c>
      <c r="N164" s="1" t="s">
        <v>166</v>
      </c>
      <c r="O164" s="1" t="s">
        <v>167</v>
      </c>
      <c r="P164" s="4">
        <v>-25</v>
      </c>
    </row>
    <row r="165" spans="1:16" hidden="1" x14ac:dyDescent="0.2">
      <c r="A165" s="1" t="s">
        <v>14</v>
      </c>
      <c r="B165" s="1" t="s">
        <v>296</v>
      </c>
      <c r="C165" s="1" t="s">
        <v>296</v>
      </c>
      <c r="D165" s="1" t="s">
        <v>15</v>
      </c>
      <c r="E165" s="3">
        <v>14002148</v>
      </c>
      <c r="G165" s="1" t="s">
        <v>264</v>
      </c>
      <c r="H165" s="1" t="s">
        <v>265</v>
      </c>
      <c r="J165" s="1" t="s">
        <v>18</v>
      </c>
      <c r="K165" s="2" t="s">
        <v>19</v>
      </c>
      <c r="L165" s="1" t="s">
        <v>20</v>
      </c>
      <c r="M165" s="3">
        <v>3</v>
      </c>
      <c r="N165" s="1" t="s">
        <v>274</v>
      </c>
      <c r="O165" s="1" t="s">
        <v>141</v>
      </c>
      <c r="P165" s="4">
        <v>-24.08</v>
      </c>
    </row>
    <row r="166" spans="1:16" hidden="1" x14ac:dyDescent="0.2">
      <c r="A166" s="1" t="s">
        <v>14</v>
      </c>
      <c r="B166" s="1" t="s">
        <v>296</v>
      </c>
      <c r="C166" s="1" t="s">
        <v>296</v>
      </c>
      <c r="D166" s="1" t="s">
        <v>15</v>
      </c>
      <c r="E166" s="3">
        <v>14002148</v>
      </c>
      <c r="G166" s="1" t="s">
        <v>264</v>
      </c>
      <c r="H166" s="1" t="s">
        <v>265</v>
      </c>
      <c r="J166" s="1" t="s">
        <v>18</v>
      </c>
      <c r="K166" s="2" t="s">
        <v>19</v>
      </c>
      <c r="L166" s="1" t="s">
        <v>20</v>
      </c>
      <c r="M166" s="3">
        <v>3</v>
      </c>
      <c r="N166" s="1" t="s">
        <v>274</v>
      </c>
      <c r="O166" s="1" t="s">
        <v>141</v>
      </c>
      <c r="P166" s="4">
        <v>-24.08</v>
      </c>
    </row>
    <row r="167" spans="1:16" hidden="1" x14ac:dyDescent="0.2">
      <c r="A167" s="1" t="s">
        <v>14</v>
      </c>
      <c r="B167" s="1" t="s">
        <v>296</v>
      </c>
      <c r="C167" s="1" t="s">
        <v>296</v>
      </c>
      <c r="D167" s="1" t="s">
        <v>15</v>
      </c>
      <c r="E167" s="3">
        <v>14002148</v>
      </c>
      <c r="G167" s="1" t="s">
        <v>264</v>
      </c>
      <c r="H167" s="1" t="s">
        <v>265</v>
      </c>
      <c r="J167" s="1" t="s">
        <v>18</v>
      </c>
      <c r="K167" s="2" t="s">
        <v>19</v>
      </c>
      <c r="L167" s="1" t="s">
        <v>20</v>
      </c>
      <c r="M167" s="3">
        <v>3</v>
      </c>
      <c r="N167" s="1" t="s">
        <v>274</v>
      </c>
      <c r="O167" s="1" t="s">
        <v>141</v>
      </c>
      <c r="P167" s="4">
        <v>-23.51</v>
      </c>
    </row>
    <row r="168" spans="1:16" hidden="1" x14ac:dyDescent="0.2">
      <c r="A168" s="1" t="s">
        <v>14</v>
      </c>
      <c r="B168" s="1" t="s">
        <v>306</v>
      </c>
      <c r="C168" s="1" t="s">
        <v>309</v>
      </c>
      <c r="D168" s="1" t="s">
        <v>15</v>
      </c>
      <c r="E168" s="3">
        <v>14002092</v>
      </c>
      <c r="G168" s="1" t="s">
        <v>151</v>
      </c>
      <c r="H168" s="1" t="s">
        <v>152</v>
      </c>
      <c r="J168" s="1" t="s">
        <v>18</v>
      </c>
      <c r="K168" s="2" t="s">
        <v>19</v>
      </c>
      <c r="L168" s="1" t="s">
        <v>20</v>
      </c>
      <c r="M168" s="3">
        <v>3</v>
      </c>
      <c r="N168" s="1" t="s">
        <v>159</v>
      </c>
      <c r="O168" s="1" t="s">
        <v>93</v>
      </c>
      <c r="P168" s="4">
        <v>-21.92</v>
      </c>
    </row>
    <row r="169" spans="1:16" hidden="1" x14ac:dyDescent="0.2">
      <c r="A169" s="1" t="s">
        <v>14</v>
      </c>
      <c r="B169" s="1" t="s">
        <v>296</v>
      </c>
      <c r="C169" s="1" t="s">
        <v>296</v>
      </c>
      <c r="D169" s="1" t="s">
        <v>15</v>
      </c>
      <c r="E169" s="3">
        <v>14002185</v>
      </c>
      <c r="G169" s="1" t="s">
        <v>264</v>
      </c>
      <c r="H169" s="1" t="s">
        <v>265</v>
      </c>
      <c r="J169" s="1" t="s">
        <v>18</v>
      </c>
      <c r="K169" s="2" t="s">
        <v>19</v>
      </c>
      <c r="L169" s="1" t="s">
        <v>20</v>
      </c>
      <c r="M169" s="3">
        <v>3</v>
      </c>
      <c r="N169" s="1" t="s">
        <v>23</v>
      </c>
      <c r="O169" s="1" t="s">
        <v>263</v>
      </c>
      <c r="P169" s="4">
        <v>-21.71</v>
      </c>
    </row>
    <row r="170" spans="1:16" hidden="1" x14ac:dyDescent="0.2">
      <c r="A170" s="1" t="s">
        <v>14</v>
      </c>
      <c r="B170" s="1" t="s">
        <v>296</v>
      </c>
      <c r="C170" s="1" t="s">
        <v>296</v>
      </c>
      <c r="D170" s="1" t="s">
        <v>15</v>
      </c>
      <c r="E170" s="3">
        <v>14002185</v>
      </c>
      <c r="G170" s="1" t="s">
        <v>264</v>
      </c>
      <c r="H170" s="1" t="s">
        <v>265</v>
      </c>
      <c r="J170" s="1" t="s">
        <v>18</v>
      </c>
      <c r="K170" s="2" t="s">
        <v>19</v>
      </c>
      <c r="L170" s="1" t="s">
        <v>20</v>
      </c>
      <c r="M170" s="3">
        <v>3</v>
      </c>
      <c r="N170" s="1" t="s">
        <v>23</v>
      </c>
      <c r="O170" s="1" t="s">
        <v>263</v>
      </c>
      <c r="P170" s="4">
        <v>-20.7</v>
      </c>
    </row>
    <row r="171" spans="1:16" hidden="1" x14ac:dyDescent="0.2">
      <c r="A171" s="1" t="s">
        <v>14</v>
      </c>
      <c r="B171" s="1" t="s">
        <v>296</v>
      </c>
      <c r="C171" s="1" t="s">
        <v>296</v>
      </c>
      <c r="D171" s="1" t="s">
        <v>15</v>
      </c>
      <c r="E171" s="3">
        <v>14002187</v>
      </c>
      <c r="G171" s="1" t="s">
        <v>264</v>
      </c>
      <c r="H171" s="1" t="s">
        <v>265</v>
      </c>
      <c r="J171" s="1" t="s">
        <v>18</v>
      </c>
      <c r="K171" s="2" t="s">
        <v>19</v>
      </c>
      <c r="L171" s="1" t="s">
        <v>20</v>
      </c>
      <c r="M171" s="3">
        <v>3</v>
      </c>
      <c r="N171" s="1" t="s">
        <v>272</v>
      </c>
      <c r="O171" s="1" t="s">
        <v>273</v>
      </c>
      <c r="P171" s="4">
        <v>-20.68</v>
      </c>
    </row>
    <row r="172" spans="1:16" hidden="1" x14ac:dyDescent="0.2">
      <c r="A172" s="1" t="s">
        <v>14</v>
      </c>
      <c r="B172" s="1" t="s">
        <v>306</v>
      </c>
      <c r="C172" s="1" t="s">
        <v>309</v>
      </c>
      <c r="D172" s="1" t="s">
        <v>15</v>
      </c>
      <c r="E172" s="3">
        <v>14001489</v>
      </c>
      <c r="G172" s="1" t="s">
        <v>151</v>
      </c>
      <c r="H172" s="1" t="s">
        <v>152</v>
      </c>
      <c r="J172" s="1" t="s">
        <v>18</v>
      </c>
      <c r="K172" s="2" t="s">
        <v>19</v>
      </c>
      <c r="L172" s="1" t="s">
        <v>20</v>
      </c>
      <c r="M172" s="3">
        <v>2</v>
      </c>
      <c r="N172" s="1" t="s">
        <v>138</v>
      </c>
      <c r="O172" s="1" t="s">
        <v>139</v>
      </c>
      <c r="P172" s="4">
        <v>-20.420000000000002</v>
      </c>
    </row>
    <row r="173" spans="1:16" hidden="1" x14ac:dyDescent="0.2">
      <c r="A173" s="1" t="s">
        <v>14</v>
      </c>
      <c r="B173" s="1" t="s">
        <v>296</v>
      </c>
      <c r="C173" s="1" t="s">
        <v>296</v>
      </c>
      <c r="D173" s="1" t="s">
        <v>15</v>
      </c>
      <c r="E173" s="3">
        <v>14002187</v>
      </c>
      <c r="G173" s="1" t="s">
        <v>264</v>
      </c>
      <c r="H173" s="1" t="s">
        <v>265</v>
      </c>
      <c r="J173" s="1" t="s">
        <v>18</v>
      </c>
      <c r="K173" s="2" t="s">
        <v>19</v>
      </c>
      <c r="L173" s="1" t="s">
        <v>20</v>
      </c>
      <c r="M173" s="3">
        <v>3</v>
      </c>
      <c r="N173" s="1" t="s">
        <v>272</v>
      </c>
      <c r="O173" s="1" t="s">
        <v>273</v>
      </c>
      <c r="P173" s="4">
        <v>-20.29</v>
      </c>
    </row>
    <row r="174" spans="1:16" hidden="1" x14ac:dyDescent="0.2">
      <c r="A174" s="1" t="s">
        <v>14</v>
      </c>
      <c r="B174" s="1" t="s">
        <v>306</v>
      </c>
      <c r="C174" s="1" t="s">
        <v>309</v>
      </c>
      <c r="D174" s="1" t="s">
        <v>15</v>
      </c>
      <c r="E174" s="3">
        <v>14004361</v>
      </c>
      <c r="G174" s="1" t="s">
        <v>88</v>
      </c>
      <c r="H174" s="1" t="s">
        <v>89</v>
      </c>
      <c r="J174" s="1" t="s">
        <v>18</v>
      </c>
      <c r="K174" s="2" t="s">
        <v>19</v>
      </c>
      <c r="L174" s="1" t="s">
        <v>20</v>
      </c>
      <c r="M174" s="3">
        <v>6</v>
      </c>
      <c r="N174" s="1" t="s">
        <v>94</v>
      </c>
      <c r="O174" s="1" t="s">
        <v>95</v>
      </c>
      <c r="P174" s="4">
        <v>-20.190000000000001</v>
      </c>
    </row>
    <row r="175" spans="1:16" hidden="1" x14ac:dyDescent="0.2">
      <c r="A175" s="1" t="s">
        <v>14</v>
      </c>
      <c r="B175" s="1" t="s">
        <v>306</v>
      </c>
      <c r="C175" s="1" t="s">
        <v>309</v>
      </c>
      <c r="D175" s="1" t="s">
        <v>15</v>
      </c>
      <c r="E175" s="3">
        <v>14004331</v>
      </c>
      <c r="G175" s="1" t="s">
        <v>151</v>
      </c>
      <c r="H175" s="1" t="s">
        <v>152</v>
      </c>
      <c r="J175" s="1" t="s">
        <v>18</v>
      </c>
      <c r="K175" s="2" t="s">
        <v>19</v>
      </c>
      <c r="L175" s="1" t="s">
        <v>20</v>
      </c>
      <c r="M175" s="3">
        <v>6</v>
      </c>
      <c r="N175" s="1" t="s">
        <v>172</v>
      </c>
      <c r="O175" s="1" t="s">
        <v>170</v>
      </c>
      <c r="P175" s="4">
        <v>-19.09</v>
      </c>
    </row>
    <row r="176" spans="1:16" hidden="1" x14ac:dyDescent="0.2">
      <c r="A176" s="1" t="s">
        <v>14</v>
      </c>
      <c r="B176" s="1" t="s">
        <v>296</v>
      </c>
      <c r="C176" s="1" t="s">
        <v>296</v>
      </c>
      <c r="D176" s="1" t="s">
        <v>15</v>
      </c>
      <c r="E176" s="3">
        <v>14002187</v>
      </c>
      <c r="G176" s="1" t="s">
        <v>264</v>
      </c>
      <c r="H176" s="1" t="s">
        <v>265</v>
      </c>
      <c r="J176" s="1" t="s">
        <v>18</v>
      </c>
      <c r="K176" s="2" t="s">
        <v>19</v>
      </c>
      <c r="L176" s="1" t="s">
        <v>20</v>
      </c>
      <c r="M176" s="3">
        <v>3</v>
      </c>
      <c r="N176" s="1" t="s">
        <v>272</v>
      </c>
      <c r="O176" s="1" t="s">
        <v>273</v>
      </c>
      <c r="P176" s="4">
        <v>-18.23</v>
      </c>
    </row>
    <row r="177" spans="1:16" hidden="1" x14ac:dyDescent="0.2">
      <c r="A177" s="1" t="s">
        <v>14</v>
      </c>
      <c r="B177" s="1" t="s">
        <v>306</v>
      </c>
      <c r="C177" s="1" t="s">
        <v>309</v>
      </c>
      <c r="D177" s="1" t="s">
        <v>15</v>
      </c>
      <c r="E177" s="3">
        <v>14003073</v>
      </c>
      <c r="G177" s="1" t="s">
        <v>151</v>
      </c>
      <c r="H177" s="1" t="s">
        <v>152</v>
      </c>
      <c r="J177" s="1" t="s">
        <v>18</v>
      </c>
      <c r="K177" s="2" t="s">
        <v>19</v>
      </c>
      <c r="L177" s="1" t="s">
        <v>20</v>
      </c>
      <c r="M177" s="3">
        <v>4</v>
      </c>
      <c r="N177" s="1" t="s">
        <v>161</v>
      </c>
      <c r="O177" s="1" t="s">
        <v>160</v>
      </c>
      <c r="P177" s="4">
        <v>-17.670000000000002</v>
      </c>
    </row>
    <row r="178" spans="1:16" hidden="1" x14ac:dyDescent="0.2">
      <c r="A178" s="1" t="s">
        <v>14</v>
      </c>
      <c r="B178" s="1" t="s">
        <v>296</v>
      </c>
      <c r="C178" s="1" t="s">
        <v>296</v>
      </c>
      <c r="D178" s="1" t="s">
        <v>15</v>
      </c>
      <c r="E178" s="3">
        <v>14002148</v>
      </c>
      <c r="G178" s="1" t="s">
        <v>264</v>
      </c>
      <c r="H178" s="1" t="s">
        <v>265</v>
      </c>
      <c r="J178" s="1" t="s">
        <v>18</v>
      </c>
      <c r="K178" s="2" t="s">
        <v>19</v>
      </c>
      <c r="L178" s="1" t="s">
        <v>20</v>
      </c>
      <c r="M178" s="3">
        <v>3</v>
      </c>
      <c r="N178" s="1" t="s">
        <v>274</v>
      </c>
      <c r="O178" s="1" t="s">
        <v>141</v>
      </c>
      <c r="P178" s="4">
        <v>-16.34</v>
      </c>
    </row>
    <row r="179" spans="1:16" hidden="1" x14ac:dyDescent="0.2">
      <c r="A179" s="1" t="s">
        <v>14</v>
      </c>
      <c r="B179" s="1" t="s">
        <v>306</v>
      </c>
      <c r="C179" s="1" t="s">
        <v>309</v>
      </c>
      <c r="D179" s="1" t="s">
        <v>15</v>
      </c>
      <c r="E179" s="3">
        <v>14000782</v>
      </c>
      <c r="G179" s="1" t="s">
        <v>80</v>
      </c>
      <c r="H179" s="1" t="s">
        <v>81</v>
      </c>
      <c r="J179" s="1" t="s">
        <v>18</v>
      </c>
      <c r="K179" s="2" t="s">
        <v>19</v>
      </c>
      <c r="L179" s="1" t="s">
        <v>20</v>
      </c>
      <c r="M179" s="3">
        <v>1</v>
      </c>
      <c r="N179" s="1" t="s">
        <v>30</v>
      </c>
      <c r="O179" s="1" t="s">
        <v>82</v>
      </c>
      <c r="P179" s="4">
        <v>-15.56</v>
      </c>
    </row>
    <row r="180" spans="1:16" hidden="1" x14ac:dyDescent="0.2">
      <c r="A180" s="1" t="s">
        <v>14</v>
      </c>
      <c r="B180" s="1" t="s">
        <v>296</v>
      </c>
      <c r="C180" s="1" t="s">
        <v>296</v>
      </c>
      <c r="D180" s="1" t="s">
        <v>15</v>
      </c>
      <c r="E180" s="3">
        <v>14002148</v>
      </c>
      <c r="G180" s="1" t="s">
        <v>264</v>
      </c>
      <c r="H180" s="1" t="s">
        <v>265</v>
      </c>
      <c r="J180" s="1" t="s">
        <v>18</v>
      </c>
      <c r="K180" s="2" t="s">
        <v>19</v>
      </c>
      <c r="L180" s="1" t="s">
        <v>20</v>
      </c>
      <c r="M180" s="3">
        <v>3</v>
      </c>
      <c r="N180" s="1" t="s">
        <v>274</v>
      </c>
      <c r="O180" s="1" t="s">
        <v>141</v>
      </c>
      <c r="P180" s="4">
        <v>-15.25</v>
      </c>
    </row>
    <row r="181" spans="1:16" hidden="1" x14ac:dyDescent="0.2">
      <c r="A181" s="1" t="s">
        <v>14</v>
      </c>
      <c r="B181" s="1" t="s">
        <v>296</v>
      </c>
      <c r="C181" s="1" t="s">
        <v>296</v>
      </c>
      <c r="D181" s="1" t="s">
        <v>15</v>
      </c>
      <c r="E181" s="3">
        <v>14002187</v>
      </c>
      <c r="G181" s="1" t="s">
        <v>264</v>
      </c>
      <c r="H181" s="1" t="s">
        <v>265</v>
      </c>
      <c r="J181" s="1" t="s">
        <v>18</v>
      </c>
      <c r="K181" s="2" t="s">
        <v>19</v>
      </c>
      <c r="L181" s="1" t="s">
        <v>20</v>
      </c>
      <c r="M181" s="3">
        <v>3</v>
      </c>
      <c r="N181" s="1" t="s">
        <v>272</v>
      </c>
      <c r="O181" s="1" t="s">
        <v>273</v>
      </c>
      <c r="P181" s="4">
        <v>-15.01</v>
      </c>
    </row>
    <row r="182" spans="1:16" hidden="1" x14ac:dyDescent="0.2">
      <c r="A182" s="1" t="s">
        <v>14</v>
      </c>
      <c r="B182" s="1" t="s">
        <v>306</v>
      </c>
      <c r="C182" s="1" t="s">
        <v>309</v>
      </c>
      <c r="D182" s="1" t="s">
        <v>15</v>
      </c>
      <c r="E182" s="3">
        <v>14003073</v>
      </c>
      <c r="G182" s="1" t="s">
        <v>151</v>
      </c>
      <c r="H182" s="1" t="s">
        <v>152</v>
      </c>
      <c r="J182" s="1" t="s">
        <v>18</v>
      </c>
      <c r="K182" s="2" t="s">
        <v>19</v>
      </c>
      <c r="L182" s="1" t="s">
        <v>20</v>
      </c>
      <c r="M182" s="3">
        <v>4</v>
      </c>
      <c r="N182" s="1" t="s">
        <v>90</v>
      </c>
      <c r="O182" s="1" t="s">
        <v>160</v>
      </c>
      <c r="P182" s="4">
        <v>-14.62</v>
      </c>
    </row>
    <row r="183" spans="1:16" hidden="1" x14ac:dyDescent="0.2">
      <c r="A183" s="1" t="s">
        <v>14</v>
      </c>
      <c r="B183" s="1" t="s">
        <v>296</v>
      </c>
      <c r="C183" s="1" t="s">
        <v>296</v>
      </c>
      <c r="D183" s="1" t="s">
        <v>15</v>
      </c>
      <c r="E183" s="3">
        <v>14002187</v>
      </c>
      <c r="G183" s="1" t="s">
        <v>264</v>
      </c>
      <c r="H183" s="1" t="s">
        <v>265</v>
      </c>
      <c r="J183" s="1" t="s">
        <v>18</v>
      </c>
      <c r="K183" s="2" t="s">
        <v>19</v>
      </c>
      <c r="L183" s="1" t="s">
        <v>20</v>
      </c>
      <c r="M183" s="3">
        <v>3</v>
      </c>
      <c r="N183" s="1" t="s">
        <v>272</v>
      </c>
      <c r="O183" s="1" t="s">
        <v>273</v>
      </c>
      <c r="P183" s="4">
        <v>-13.59</v>
      </c>
    </row>
    <row r="184" spans="1:16" hidden="1" x14ac:dyDescent="0.2">
      <c r="A184" s="1" t="s">
        <v>14</v>
      </c>
      <c r="B184" s="1" t="s">
        <v>306</v>
      </c>
      <c r="C184" s="1" t="s">
        <v>309</v>
      </c>
      <c r="D184" s="1" t="s">
        <v>15</v>
      </c>
      <c r="E184" s="3">
        <v>14002092</v>
      </c>
      <c r="G184" s="1" t="s">
        <v>88</v>
      </c>
      <c r="H184" s="1" t="s">
        <v>89</v>
      </c>
      <c r="J184" s="1" t="s">
        <v>18</v>
      </c>
      <c r="K184" s="2" t="s">
        <v>19</v>
      </c>
      <c r="L184" s="1" t="s">
        <v>20</v>
      </c>
      <c r="M184" s="3">
        <v>3</v>
      </c>
      <c r="N184" s="1" t="s">
        <v>30</v>
      </c>
      <c r="O184" s="1" t="s">
        <v>93</v>
      </c>
      <c r="P184" s="4">
        <v>-13.13</v>
      </c>
    </row>
    <row r="185" spans="1:16" hidden="1" x14ac:dyDescent="0.2">
      <c r="A185" s="1" t="s">
        <v>14</v>
      </c>
      <c r="B185" s="1" t="s">
        <v>306</v>
      </c>
      <c r="C185" s="1" t="s">
        <v>309</v>
      </c>
      <c r="D185" s="1" t="s">
        <v>15</v>
      </c>
      <c r="E185" s="3">
        <v>14001426</v>
      </c>
      <c r="G185" s="1" t="s">
        <v>151</v>
      </c>
      <c r="H185" s="1" t="s">
        <v>152</v>
      </c>
      <c r="J185" s="1" t="s">
        <v>18</v>
      </c>
      <c r="K185" s="2" t="s">
        <v>19</v>
      </c>
      <c r="L185" s="1" t="s">
        <v>20</v>
      </c>
      <c r="M185" s="3">
        <v>2</v>
      </c>
      <c r="N185" s="1" t="s">
        <v>155</v>
      </c>
      <c r="O185" s="1" t="s">
        <v>153</v>
      </c>
      <c r="P185" s="4">
        <v>-13.03</v>
      </c>
    </row>
    <row r="186" spans="1:16" hidden="1" x14ac:dyDescent="0.2">
      <c r="A186" s="1" t="s">
        <v>14</v>
      </c>
      <c r="B186" s="1" t="s">
        <v>296</v>
      </c>
      <c r="C186" s="1" t="s">
        <v>296</v>
      </c>
      <c r="D186" s="1" t="s">
        <v>15</v>
      </c>
      <c r="E186" s="3">
        <v>14002185</v>
      </c>
      <c r="G186" s="1" t="s">
        <v>264</v>
      </c>
      <c r="H186" s="1" t="s">
        <v>265</v>
      </c>
      <c r="J186" s="1" t="s">
        <v>18</v>
      </c>
      <c r="K186" s="2" t="s">
        <v>19</v>
      </c>
      <c r="L186" s="1" t="s">
        <v>20</v>
      </c>
      <c r="M186" s="3">
        <v>3</v>
      </c>
      <c r="N186" s="1" t="s">
        <v>23</v>
      </c>
      <c r="O186" s="1" t="s">
        <v>263</v>
      </c>
      <c r="P186" s="4">
        <v>-12.57</v>
      </c>
    </row>
    <row r="187" spans="1:16" hidden="1" x14ac:dyDescent="0.2">
      <c r="A187" s="1" t="s">
        <v>14</v>
      </c>
      <c r="B187" s="1" t="s">
        <v>296</v>
      </c>
      <c r="C187" s="1" t="s">
        <v>296</v>
      </c>
      <c r="D187" s="1" t="s">
        <v>15</v>
      </c>
      <c r="E187" s="3">
        <v>14002185</v>
      </c>
      <c r="G187" s="1" t="s">
        <v>264</v>
      </c>
      <c r="H187" s="1" t="s">
        <v>265</v>
      </c>
      <c r="J187" s="1" t="s">
        <v>18</v>
      </c>
      <c r="K187" s="2" t="s">
        <v>19</v>
      </c>
      <c r="L187" s="1" t="s">
        <v>20</v>
      </c>
      <c r="M187" s="3">
        <v>3</v>
      </c>
      <c r="N187" s="1" t="s">
        <v>23</v>
      </c>
      <c r="O187" s="1" t="s">
        <v>263</v>
      </c>
      <c r="P187" s="4">
        <v>-12.57</v>
      </c>
    </row>
    <row r="188" spans="1:16" hidden="1" x14ac:dyDescent="0.2">
      <c r="A188" s="1" t="s">
        <v>14</v>
      </c>
      <c r="B188" s="1" t="s">
        <v>296</v>
      </c>
      <c r="C188" s="1" t="s">
        <v>296</v>
      </c>
      <c r="D188" s="1" t="s">
        <v>15</v>
      </c>
      <c r="E188" s="3">
        <v>14002148</v>
      </c>
      <c r="G188" s="1" t="s">
        <v>264</v>
      </c>
      <c r="H188" s="1" t="s">
        <v>265</v>
      </c>
      <c r="J188" s="1" t="s">
        <v>18</v>
      </c>
      <c r="K188" s="2" t="s">
        <v>19</v>
      </c>
      <c r="L188" s="1" t="s">
        <v>20</v>
      </c>
      <c r="M188" s="3">
        <v>3</v>
      </c>
      <c r="N188" s="1" t="s">
        <v>274</v>
      </c>
      <c r="O188" s="1" t="s">
        <v>141</v>
      </c>
      <c r="P188" s="4">
        <v>-12.04</v>
      </c>
    </row>
    <row r="189" spans="1:16" hidden="1" x14ac:dyDescent="0.2">
      <c r="A189" s="1" t="s">
        <v>14</v>
      </c>
      <c r="B189" s="1" t="s">
        <v>296</v>
      </c>
      <c r="C189" s="1" t="s">
        <v>296</v>
      </c>
      <c r="D189" s="1" t="s">
        <v>15</v>
      </c>
      <c r="E189" s="3">
        <v>14002148</v>
      </c>
      <c r="G189" s="1" t="s">
        <v>264</v>
      </c>
      <c r="H189" s="1" t="s">
        <v>265</v>
      </c>
      <c r="J189" s="1" t="s">
        <v>18</v>
      </c>
      <c r="K189" s="2" t="s">
        <v>19</v>
      </c>
      <c r="L189" s="1" t="s">
        <v>20</v>
      </c>
      <c r="M189" s="3">
        <v>3</v>
      </c>
      <c r="N189" s="1" t="s">
        <v>274</v>
      </c>
      <c r="O189" s="1" t="s">
        <v>141</v>
      </c>
      <c r="P189" s="4">
        <v>-11.4</v>
      </c>
    </row>
    <row r="190" spans="1:16" hidden="1" x14ac:dyDescent="0.2">
      <c r="A190" s="1" t="s">
        <v>14</v>
      </c>
      <c r="B190" s="1" t="s">
        <v>306</v>
      </c>
      <c r="C190" s="1" t="s">
        <v>309</v>
      </c>
      <c r="D190" s="1" t="s">
        <v>15</v>
      </c>
      <c r="E190" s="3">
        <v>14002148</v>
      </c>
      <c r="G190" s="1" t="s">
        <v>135</v>
      </c>
      <c r="H190" s="1" t="s">
        <v>136</v>
      </c>
      <c r="J190" s="1" t="s">
        <v>18</v>
      </c>
      <c r="K190" s="2" t="s">
        <v>19</v>
      </c>
      <c r="L190" s="1" t="s">
        <v>20</v>
      </c>
      <c r="M190" s="3">
        <v>3</v>
      </c>
      <c r="N190" s="1" t="s">
        <v>140</v>
      </c>
      <c r="O190" s="1" t="s">
        <v>141</v>
      </c>
      <c r="P190" s="4">
        <v>-10.72</v>
      </c>
    </row>
    <row r="191" spans="1:16" hidden="1" x14ac:dyDescent="0.2">
      <c r="A191" s="1" t="s">
        <v>14</v>
      </c>
      <c r="B191" s="1" t="s">
        <v>296</v>
      </c>
      <c r="C191" s="1" t="s">
        <v>296</v>
      </c>
      <c r="D191" s="1" t="s">
        <v>15</v>
      </c>
      <c r="E191" s="3">
        <v>14002148</v>
      </c>
      <c r="G191" s="1" t="s">
        <v>264</v>
      </c>
      <c r="H191" s="1" t="s">
        <v>265</v>
      </c>
      <c r="J191" s="1" t="s">
        <v>18</v>
      </c>
      <c r="K191" s="2" t="s">
        <v>19</v>
      </c>
      <c r="L191" s="1" t="s">
        <v>20</v>
      </c>
      <c r="M191" s="3">
        <v>3</v>
      </c>
      <c r="N191" s="1" t="s">
        <v>274</v>
      </c>
      <c r="O191" s="1" t="s">
        <v>141</v>
      </c>
      <c r="P191" s="4">
        <v>-10.210000000000001</v>
      </c>
    </row>
    <row r="192" spans="1:16" hidden="1" x14ac:dyDescent="0.2">
      <c r="A192" s="1" t="s">
        <v>14</v>
      </c>
      <c r="B192" s="1" t="s">
        <v>296</v>
      </c>
      <c r="C192" s="1" t="s">
        <v>296</v>
      </c>
      <c r="D192" s="1" t="s">
        <v>15</v>
      </c>
      <c r="E192" s="3">
        <v>14002148</v>
      </c>
      <c r="G192" s="1" t="s">
        <v>264</v>
      </c>
      <c r="H192" s="1" t="s">
        <v>265</v>
      </c>
      <c r="J192" s="1" t="s">
        <v>18</v>
      </c>
      <c r="K192" s="2" t="s">
        <v>19</v>
      </c>
      <c r="L192" s="1" t="s">
        <v>20</v>
      </c>
      <c r="M192" s="3">
        <v>3</v>
      </c>
      <c r="N192" s="1" t="s">
        <v>274</v>
      </c>
      <c r="O192" s="1" t="s">
        <v>141</v>
      </c>
      <c r="P192" s="4">
        <v>-9.7899999999999991</v>
      </c>
    </row>
    <row r="193" spans="1:16" hidden="1" x14ac:dyDescent="0.2">
      <c r="A193" s="1" t="s">
        <v>14</v>
      </c>
      <c r="B193" s="1" t="s">
        <v>296</v>
      </c>
      <c r="C193" s="1" t="s">
        <v>296</v>
      </c>
      <c r="D193" s="1" t="s">
        <v>15</v>
      </c>
      <c r="E193" s="3">
        <v>14002185</v>
      </c>
      <c r="G193" s="1" t="s">
        <v>264</v>
      </c>
      <c r="H193" s="1" t="s">
        <v>265</v>
      </c>
      <c r="J193" s="1" t="s">
        <v>18</v>
      </c>
      <c r="K193" s="2" t="s">
        <v>19</v>
      </c>
      <c r="L193" s="1" t="s">
        <v>20</v>
      </c>
      <c r="M193" s="3">
        <v>3</v>
      </c>
      <c r="N193" s="1" t="s">
        <v>23</v>
      </c>
      <c r="O193" s="1" t="s">
        <v>263</v>
      </c>
      <c r="P193" s="4">
        <v>-9.6</v>
      </c>
    </row>
    <row r="194" spans="1:16" hidden="1" x14ac:dyDescent="0.2">
      <c r="A194" s="1" t="s">
        <v>14</v>
      </c>
      <c r="B194" s="1" t="s">
        <v>306</v>
      </c>
      <c r="C194" s="1" t="s">
        <v>309</v>
      </c>
      <c r="D194" s="1" t="s">
        <v>15</v>
      </c>
      <c r="E194" s="3">
        <v>14004411</v>
      </c>
      <c r="G194" s="1" t="s">
        <v>214</v>
      </c>
      <c r="H194" s="1" t="s">
        <v>215</v>
      </c>
      <c r="J194" s="1" t="s">
        <v>18</v>
      </c>
      <c r="K194" s="2" t="s">
        <v>19</v>
      </c>
      <c r="L194" s="1" t="s">
        <v>20</v>
      </c>
      <c r="M194" s="3">
        <v>6</v>
      </c>
      <c r="N194" s="1" t="s">
        <v>30</v>
      </c>
      <c r="O194" s="1" t="s">
        <v>87</v>
      </c>
      <c r="P194" s="4">
        <v>-8.42</v>
      </c>
    </row>
    <row r="195" spans="1:16" hidden="1" x14ac:dyDescent="0.2">
      <c r="A195" s="1" t="s">
        <v>14</v>
      </c>
      <c r="B195" s="1" t="s">
        <v>296</v>
      </c>
      <c r="C195" s="1" t="s">
        <v>296</v>
      </c>
      <c r="D195" s="1" t="s">
        <v>15</v>
      </c>
      <c r="E195" s="3">
        <v>14002185</v>
      </c>
      <c r="G195" s="1" t="s">
        <v>264</v>
      </c>
      <c r="H195" s="1" t="s">
        <v>265</v>
      </c>
      <c r="J195" s="1" t="s">
        <v>18</v>
      </c>
      <c r="K195" s="2" t="s">
        <v>19</v>
      </c>
      <c r="L195" s="1" t="s">
        <v>20</v>
      </c>
      <c r="M195" s="3">
        <v>3</v>
      </c>
      <c r="N195" s="1" t="s">
        <v>23</v>
      </c>
      <c r="O195" s="1" t="s">
        <v>263</v>
      </c>
      <c r="P195" s="4">
        <v>-8.36</v>
      </c>
    </row>
    <row r="196" spans="1:16" hidden="1" x14ac:dyDescent="0.2">
      <c r="A196" s="1" t="s">
        <v>14</v>
      </c>
      <c r="B196" s="1" t="s">
        <v>296</v>
      </c>
      <c r="C196" s="1" t="s">
        <v>296</v>
      </c>
      <c r="D196" s="1" t="s">
        <v>15</v>
      </c>
      <c r="E196" s="3">
        <v>14002185</v>
      </c>
      <c r="G196" s="1" t="s">
        <v>264</v>
      </c>
      <c r="H196" s="1" t="s">
        <v>265</v>
      </c>
      <c r="J196" s="1" t="s">
        <v>18</v>
      </c>
      <c r="K196" s="2" t="s">
        <v>19</v>
      </c>
      <c r="L196" s="1" t="s">
        <v>20</v>
      </c>
      <c r="M196" s="3">
        <v>3</v>
      </c>
      <c r="N196" s="1" t="s">
        <v>23</v>
      </c>
      <c r="O196" s="1" t="s">
        <v>263</v>
      </c>
      <c r="P196" s="4">
        <v>-7</v>
      </c>
    </row>
    <row r="197" spans="1:16" hidden="1" x14ac:dyDescent="0.2">
      <c r="A197" s="1" t="s">
        <v>14</v>
      </c>
      <c r="B197" s="1" t="s">
        <v>296</v>
      </c>
      <c r="C197" s="1" t="s">
        <v>296</v>
      </c>
      <c r="D197" s="1" t="s">
        <v>15</v>
      </c>
      <c r="E197" s="3">
        <v>14002185</v>
      </c>
      <c r="G197" s="1" t="s">
        <v>264</v>
      </c>
      <c r="H197" s="1" t="s">
        <v>265</v>
      </c>
      <c r="J197" s="1" t="s">
        <v>18</v>
      </c>
      <c r="K197" s="2" t="s">
        <v>19</v>
      </c>
      <c r="L197" s="1" t="s">
        <v>20</v>
      </c>
      <c r="M197" s="3">
        <v>3</v>
      </c>
      <c r="N197" s="1" t="s">
        <v>23</v>
      </c>
      <c r="O197" s="1" t="s">
        <v>263</v>
      </c>
      <c r="P197" s="4">
        <v>-7</v>
      </c>
    </row>
    <row r="198" spans="1:16" hidden="1" x14ac:dyDescent="0.2">
      <c r="A198" s="1" t="s">
        <v>14</v>
      </c>
      <c r="B198" s="1" t="s">
        <v>296</v>
      </c>
      <c r="C198" s="1" t="s">
        <v>296</v>
      </c>
      <c r="D198" s="1" t="s">
        <v>15</v>
      </c>
      <c r="E198" s="3">
        <v>14002185</v>
      </c>
      <c r="G198" s="1" t="s">
        <v>264</v>
      </c>
      <c r="H198" s="1" t="s">
        <v>265</v>
      </c>
      <c r="J198" s="1" t="s">
        <v>18</v>
      </c>
      <c r="K198" s="2" t="s">
        <v>19</v>
      </c>
      <c r="L198" s="1" t="s">
        <v>20</v>
      </c>
      <c r="M198" s="3">
        <v>3</v>
      </c>
      <c r="N198" s="1" t="s">
        <v>23</v>
      </c>
      <c r="O198" s="1" t="s">
        <v>263</v>
      </c>
      <c r="P198" s="4">
        <v>-6.54</v>
      </c>
    </row>
    <row r="199" spans="1:16" hidden="1" x14ac:dyDescent="0.2">
      <c r="A199" s="1" t="s">
        <v>14</v>
      </c>
      <c r="B199" s="1" t="s">
        <v>296</v>
      </c>
      <c r="C199" s="1" t="s">
        <v>296</v>
      </c>
      <c r="D199" s="1" t="s">
        <v>15</v>
      </c>
      <c r="E199" s="3">
        <v>14002148</v>
      </c>
      <c r="G199" s="1" t="s">
        <v>264</v>
      </c>
      <c r="H199" s="1" t="s">
        <v>265</v>
      </c>
      <c r="J199" s="1" t="s">
        <v>18</v>
      </c>
      <c r="K199" s="2" t="s">
        <v>19</v>
      </c>
      <c r="L199" s="1" t="s">
        <v>20</v>
      </c>
      <c r="M199" s="3">
        <v>3</v>
      </c>
      <c r="N199" s="1" t="s">
        <v>274</v>
      </c>
      <c r="O199" s="1" t="s">
        <v>141</v>
      </c>
      <c r="P199" s="4">
        <v>-6.54</v>
      </c>
    </row>
    <row r="200" spans="1:16" hidden="1" x14ac:dyDescent="0.2">
      <c r="A200" s="1" t="s">
        <v>14</v>
      </c>
      <c r="B200" s="1" t="s">
        <v>296</v>
      </c>
      <c r="C200" s="1" t="s">
        <v>296</v>
      </c>
      <c r="D200" s="1" t="s">
        <v>15</v>
      </c>
      <c r="E200" s="3">
        <v>14002185</v>
      </c>
      <c r="G200" s="1" t="s">
        <v>264</v>
      </c>
      <c r="H200" s="1" t="s">
        <v>265</v>
      </c>
      <c r="J200" s="1" t="s">
        <v>18</v>
      </c>
      <c r="K200" s="2" t="s">
        <v>19</v>
      </c>
      <c r="L200" s="1" t="s">
        <v>20</v>
      </c>
      <c r="M200" s="3">
        <v>3</v>
      </c>
      <c r="N200" s="1" t="s">
        <v>23</v>
      </c>
      <c r="O200" s="1" t="s">
        <v>263</v>
      </c>
      <c r="P200" s="4">
        <v>-6.54</v>
      </c>
    </row>
    <row r="201" spans="1:16" hidden="1" x14ac:dyDescent="0.2">
      <c r="A201" s="1" t="s">
        <v>14</v>
      </c>
      <c r="B201" s="1" t="s">
        <v>296</v>
      </c>
      <c r="C201" s="1" t="s">
        <v>296</v>
      </c>
      <c r="D201" s="1" t="s">
        <v>15</v>
      </c>
      <c r="E201" s="3">
        <v>14002185</v>
      </c>
      <c r="G201" s="1" t="s">
        <v>264</v>
      </c>
      <c r="H201" s="1" t="s">
        <v>265</v>
      </c>
      <c r="J201" s="1" t="s">
        <v>18</v>
      </c>
      <c r="K201" s="2" t="s">
        <v>19</v>
      </c>
      <c r="L201" s="1" t="s">
        <v>20</v>
      </c>
      <c r="M201" s="3">
        <v>3</v>
      </c>
      <c r="N201" s="1" t="s">
        <v>23</v>
      </c>
      <c r="O201" s="1" t="s">
        <v>263</v>
      </c>
      <c r="P201" s="4">
        <v>-6.54</v>
      </c>
    </row>
    <row r="202" spans="1:16" hidden="1" x14ac:dyDescent="0.2">
      <c r="A202" s="1" t="s">
        <v>14</v>
      </c>
      <c r="B202" s="1" t="s">
        <v>306</v>
      </c>
      <c r="C202" s="1" t="s">
        <v>309</v>
      </c>
      <c r="D202" s="1" t="s">
        <v>15</v>
      </c>
      <c r="E202" s="3">
        <v>14004347</v>
      </c>
      <c r="G202" s="1" t="s">
        <v>151</v>
      </c>
      <c r="H202" s="1" t="s">
        <v>152</v>
      </c>
      <c r="J202" s="1" t="s">
        <v>18</v>
      </c>
      <c r="K202" s="2" t="s">
        <v>19</v>
      </c>
      <c r="L202" s="1" t="s">
        <v>20</v>
      </c>
      <c r="M202" s="3">
        <v>6</v>
      </c>
      <c r="N202" s="1" t="s">
        <v>30</v>
      </c>
      <c r="O202" s="1" t="s">
        <v>168</v>
      </c>
      <c r="P202" s="4">
        <v>-5.22</v>
      </c>
    </row>
    <row r="203" spans="1:16" hidden="1" x14ac:dyDescent="0.2">
      <c r="A203" s="1" t="s">
        <v>14</v>
      </c>
      <c r="B203" s="1" t="s">
        <v>306</v>
      </c>
      <c r="C203" s="1" t="s">
        <v>309</v>
      </c>
      <c r="D203" s="1" t="s">
        <v>15</v>
      </c>
      <c r="E203" s="3">
        <v>14003073</v>
      </c>
      <c r="G203" s="1" t="s">
        <v>214</v>
      </c>
      <c r="H203" s="1" t="s">
        <v>215</v>
      </c>
      <c r="J203" s="1" t="s">
        <v>18</v>
      </c>
      <c r="K203" s="2" t="s">
        <v>19</v>
      </c>
      <c r="L203" s="1" t="s">
        <v>20</v>
      </c>
      <c r="M203" s="3">
        <v>4</v>
      </c>
      <c r="N203" s="1" t="s">
        <v>30</v>
      </c>
      <c r="O203" s="1" t="s">
        <v>160</v>
      </c>
      <c r="P203" s="4">
        <v>-5.08</v>
      </c>
    </row>
    <row r="204" spans="1:16" hidden="1" x14ac:dyDescent="0.2">
      <c r="A204" s="1" t="s">
        <v>14</v>
      </c>
      <c r="B204" s="1" t="s">
        <v>296</v>
      </c>
      <c r="C204" s="1" t="s">
        <v>296</v>
      </c>
      <c r="D204" s="1" t="s">
        <v>15</v>
      </c>
      <c r="E204" s="3">
        <v>14002148</v>
      </c>
      <c r="G204" s="1" t="s">
        <v>264</v>
      </c>
      <c r="H204" s="1" t="s">
        <v>265</v>
      </c>
      <c r="J204" s="1" t="s">
        <v>18</v>
      </c>
      <c r="K204" s="2" t="s">
        <v>19</v>
      </c>
      <c r="L204" s="1" t="s">
        <v>20</v>
      </c>
      <c r="M204" s="3">
        <v>3</v>
      </c>
      <c r="N204" s="1" t="s">
        <v>274</v>
      </c>
      <c r="O204" s="1" t="s">
        <v>141</v>
      </c>
      <c r="P204" s="4">
        <v>-5</v>
      </c>
    </row>
    <row r="205" spans="1:16" hidden="1" x14ac:dyDescent="0.2">
      <c r="A205" s="1" t="s">
        <v>14</v>
      </c>
      <c r="B205" s="1" t="s">
        <v>296</v>
      </c>
      <c r="C205" s="1" t="s">
        <v>296</v>
      </c>
      <c r="D205" s="1" t="s">
        <v>15</v>
      </c>
      <c r="E205" s="3">
        <v>14002148</v>
      </c>
      <c r="G205" s="1" t="s">
        <v>264</v>
      </c>
      <c r="H205" s="1" t="s">
        <v>265</v>
      </c>
      <c r="J205" s="1" t="s">
        <v>18</v>
      </c>
      <c r="K205" s="2" t="s">
        <v>19</v>
      </c>
      <c r="L205" s="1" t="s">
        <v>20</v>
      </c>
      <c r="M205" s="3">
        <v>3</v>
      </c>
      <c r="N205" s="1" t="s">
        <v>274</v>
      </c>
      <c r="O205" s="1" t="s">
        <v>141</v>
      </c>
      <c r="P205" s="4">
        <v>-4.8499999999999996</v>
      </c>
    </row>
    <row r="206" spans="1:16" hidden="1" x14ac:dyDescent="0.2">
      <c r="A206" s="1" t="s">
        <v>14</v>
      </c>
      <c r="B206" s="1" t="s">
        <v>296</v>
      </c>
      <c r="C206" s="1" t="s">
        <v>296</v>
      </c>
      <c r="D206" s="1" t="s">
        <v>15</v>
      </c>
      <c r="E206" s="3">
        <v>14002185</v>
      </c>
      <c r="G206" s="1" t="s">
        <v>264</v>
      </c>
      <c r="H206" s="1" t="s">
        <v>265</v>
      </c>
      <c r="J206" s="1" t="s">
        <v>18</v>
      </c>
      <c r="K206" s="2" t="s">
        <v>19</v>
      </c>
      <c r="L206" s="1" t="s">
        <v>20</v>
      </c>
      <c r="M206" s="3">
        <v>3</v>
      </c>
      <c r="N206" s="1" t="s">
        <v>23</v>
      </c>
      <c r="O206" s="1" t="s">
        <v>263</v>
      </c>
      <c r="P206" s="4">
        <v>-4.18</v>
      </c>
    </row>
    <row r="207" spans="1:16" hidden="1" x14ac:dyDescent="0.2">
      <c r="A207" s="1" t="s">
        <v>14</v>
      </c>
      <c r="B207" s="1" t="s">
        <v>296</v>
      </c>
      <c r="C207" s="1" t="s">
        <v>296</v>
      </c>
      <c r="D207" s="1" t="s">
        <v>15</v>
      </c>
      <c r="E207" s="3">
        <v>14002148</v>
      </c>
      <c r="G207" s="1" t="s">
        <v>264</v>
      </c>
      <c r="H207" s="1" t="s">
        <v>265</v>
      </c>
      <c r="J207" s="1" t="s">
        <v>18</v>
      </c>
      <c r="K207" s="2" t="s">
        <v>19</v>
      </c>
      <c r="L207" s="1" t="s">
        <v>20</v>
      </c>
      <c r="M207" s="3">
        <v>3</v>
      </c>
      <c r="N207" s="1" t="s">
        <v>274</v>
      </c>
      <c r="O207" s="1" t="s">
        <v>141</v>
      </c>
      <c r="P207" s="4">
        <v>-4</v>
      </c>
    </row>
    <row r="208" spans="1:16" hidden="1" x14ac:dyDescent="0.2">
      <c r="A208" s="1" t="s">
        <v>14</v>
      </c>
      <c r="B208" s="1" t="s">
        <v>296</v>
      </c>
      <c r="C208" s="1" t="s">
        <v>296</v>
      </c>
      <c r="D208" s="1" t="s">
        <v>15</v>
      </c>
      <c r="E208" s="3">
        <v>14002148</v>
      </c>
      <c r="G208" s="1" t="s">
        <v>264</v>
      </c>
      <c r="H208" s="1" t="s">
        <v>265</v>
      </c>
      <c r="J208" s="1" t="s">
        <v>18</v>
      </c>
      <c r="K208" s="2" t="s">
        <v>19</v>
      </c>
      <c r="L208" s="1" t="s">
        <v>20</v>
      </c>
      <c r="M208" s="3">
        <v>3</v>
      </c>
      <c r="N208" s="1" t="s">
        <v>274</v>
      </c>
      <c r="O208" s="1" t="s">
        <v>141</v>
      </c>
      <c r="P208" s="4">
        <v>-4</v>
      </c>
    </row>
    <row r="209" spans="1:17" hidden="1" x14ac:dyDescent="0.2">
      <c r="A209" s="1" t="s">
        <v>14</v>
      </c>
      <c r="B209" s="1" t="s">
        <v>306</v>
      </c>
      <c r="C209" s="1" t="s">
        <v>309</v>
      </c>
      <c r="D209" s="1" t="s">
        <v>15</v>
      </c>
      <c r="E209" s="3">
        <v>14004411</v>
      </c>
      <c r="G209" s="1" t="s">
        <v>80</v>
      </c>
      <c r="H209" s="1" t="s">
        <v>81</v>
      </c>
      <c r="J209" s="1" t="s">
        <v>18</v>
      </c>
      <c r="K209" s="2" t="s">
        <v>19</v>
      </c>
      <c r="L209" s="1" t="s">
        <v>20</v>
      </c>
      <c r="M209" s="3">
        <v>6</v>
      </c>
      <c r="N209" s="1" t="s">
        <v>30</v>
      </c>
      <c r="O209" s="1" t="s">
        <v>87</v>
      </c>
      <c r="P209" s="4">
        <v>-3.94</v>
      </c>
    </row>
    <row r="210" spans="1:17" hidden="1" x14ac:dyDescent="0.2">
      <c r="A210" s="1" t="s">
        <v>14</v>
      </c>
      <c r="B210" s="1" t="s">
        <v>306</v>
      </c>
      <c r="C210" s="1" t="s">
        <v>309</v>
      </c>
      <c r="D210" s="1" t="s">
        <v>15</v>
      </c>
      <c r="E210" s="3">
        <v>14001489</v>
      </c>
      <c r="G210" s="1" t="s">
        <v>214</v>
      </c>
      <c r="H210" s="1" t="s">
        <v>215</v>
      </c>
      <c r="J210" s="1" t="s">
        <v>18</v>
      </c>
      <c r="K210" s="2" t="s">
        <v>19</v>
      </c>
      <c r="L210" s="1" t="s">
        <v>20</v>
      </c>
      <c r="M210" s="3">
        <v>2</v>
      </c>
      <c r="N210" s="1" t="s">
        <v>30</v>
      </c>
      <c r="O210" s="1" t="s">
        <v>139</v>
      </c>
      <c r="P210" s="4">
        <v>-2.09</v>
      </c>
    </row>
    <row r="211" spans="1:17" hidden="1" x14ac:dyDescent="0.2">
      <c r="A211" s="1" t="s">
        <v>14</v>
      </c>
      <c r="B211" s="1" t="s">
        <v>306</v>
      </c>
      <c r="C211" s="1" t="s">
        <v>309</v>
      </c>
      <c r="D211" s="1" t="s">
        <v>15</v>
      </c>
      <c r="E211" s="3">
        <v>14001489</v>
      </c>
      <c r="G211" s="1" t="s">
        <v>151</v>
      </c>
      <c r="H211" s="1" t="s">
        <v>152</v>
      </c>
      <c r="J211" s="1" t="s">
        <v>18</v>
      </c>
      <c r="K211" s="2" t="s">
        <v>19</v>
      </c>
      <c r="L211" s="1" t="s">
        <v>20</v>
      </c>
      <c r="M211" s="3">
        <v>2</v>
      </c>
      <c r="N211" s="1" t="s">
        <v>30</v>
      </c>
      <c r="O211" s="1" t="s">
        <v>139</v>
      </c>
      <c r="P211" s="4">
        <v>-1.93</v>
      </c>
    </row>
    <row r="212" spans="1:17" hidden="1" x14ac:dyDescent="0.2">
      <c r="A212" s="1" t="s">
        <v>14</v>
      </c>
      <c r="B212" s="1" t="s">
        <v>306</v>
      </c>
      <c r="C212" s="1" t="s">
        <v>309</v>
      </c>
      <c r="D212" s="1" t="s">
        <v>15</v>
      </c>
      <c r="E212" s="3">
        <v>14004444</v>
      </c>
      <c r="G212" s="1" t="s">
        <v>151</v>
      </c>
      <c r="H212" s="1" t="s">
        <v>152</v>
      </c>
      <c r="J212" s="1" t="s">
        <v>18</v>
      </c>
      <c r="K212" s="2" t="s">
        <v>19</v>
      </c>
      <c r="L212" s="1" t="s">
        <v>20</v>
      </c>
      <c r="M212" s="3">
        <v>6</v>
      </c>
      <c r="N212" s="1" t="s">
        <v>30</v>
      </c>
      <c r="O212" s="1" t="s">
        <v>167</v>
      </c>
      <c r="P212" s="4">
        <v>-1.88</v>
      </c>
    </row>
    <row r="213" spans="1:17" hidden="1" x14ac:dyDescent="0.2">
      <c r="A213" s="1" t="s">
        <v>14</v>
      </c>
      <c r="B213" s="1" t="s">
        <v>306</v>
      </c>
      <c r="C213" s="1" t="s">
        <v>309</v>
      </c>
      <c r="D213" s="1" t="s">
        <v>15</v>
      </c>
      <c r="E213" s="3">
        <v>14004331</v>
      </c>
      <c r="G213" s="1" t="s">
        <v>151</v>
      </c>
      <c r="H213" s="1" t="s">
        <v>152</v>
      </c>
      <c r="J213" s="1" t="s">
        <v>18</v>
      </c>
      <c r="K213" s="2" t="s">
        <v>19</v>
      </c>
      <c r="L213" s="1" t="s">
        <v>20</v>
      </c>
      <c r="M213" s="3">
        <v>6</v>
      </c>
      <c r="N213" s="1" t="s">
        <v>30</v>
      </c>
      <c r="O213" s="1" t="s">
        <v>170</v>
      </c>
      <c r="P213" s="4">
        <v>-1.43</v>
      </c>
    </row>
    <row r="214" spans="1:17" hidden="1" x14ac:dyDescent="0.2">
      <c r="A214" s="1" t="s">
        <v>14</v>
      </c>
      <c r="B214" s="1" t="s">
        <v>306</v>
      </c>
      <c r="C214" s="1" t="s">
        <v>309</v>
      </c>
      <c r="D214" s="1" t="s">
        <v>15</v>
      </c>
      <c r="E214" s="3">
        <v>14003107</v>
      </c>
      <c r="G214" s="1" t="s">
        <v>28</v>
      </c>
      <c r="H214" s="1" t="s">
        <v>29</v>
      </c>
      <c r="J214" s="1" t="s">
        <v>18</v>
      </c>
      <c r="K214" s="2" t="s">
        <v>19</v>
      </c>
      <c r="L214" s="1" t="s">
        <v>20</v>
      </c>
      <c r="M214" s="3">
        <v>4</v>
      </c>
      <c r="N214" s="1" t="s">
        <v>30</v>
      </c>
      <c r="O214" s="1" t="s">
        <v>31</v>
      </c>
      <c r="P214" s="4">
        <v>18.54</v>
      </c>
    </row>
    <row r="215" spans="1:17" hidden="1" x14ac:dyDescent="0.2">
      <c r="A215" s="1" t="s">
        <v>14</v>
      </c>
      <c r="B215" s="1" t="s">
        <v>306</v>
      </c>
      <c r="C215" s="1" t="s">
        <v>309</v>
      </c>
      <c r="D215" s="1" t="s">
        <v>15</v>
      </c>
      <c r="E215" s="3">
        <v>14003107</v>
      </c>
      <c r="G215" s="1" t="s">
        <v>28</v>
      </c>
      <c r="H215" s="1" t="s">
        <v>29</v>
      </c>
      <c r="J215" s="1" t="s">
        <v>18</v>
      </c>
      <c r="K215" s="2" t="s">
        <v>19</v>
      </c>
      <c r="L215" s="1" t="s">
        <v>20</v>
      </c>
      <c r="M215" s="3">
        <v>4</v>
      </c>
      <c r="N215" s="1" t="s">
        <v>32</v>
      </c>
      <c r="O215" s="1" t="s">
        <v>31</v>
      </c>
      <c r="P215" s="4">
        <v>247.19</v>
      </c>
    </row>
    <row r="216" spans="1:17" hidden="1" x14ac:dyDescent="0.2">
      <c r="A216" s="1" t="s">
        <v>14</v>
      </c>
      <c r="B216" s="1" t="s">
        <v>296</v>
      </c>
      <c r="C216" s="1" t="s">
        <v>296</v>
      </c>
      <c r="D216" s="1" t="s">
        <v>15</v>
      </c>
      <c r="E216" s="3">
        <v>14001950</v>
      </c>
      <c r="G216" s="1" t="s">
        <v>16</v>
      </c>
      <c r="H216" s="1" t="s">
        <v>17</v>
      </c>
      <c r="J216" s="1" t="s">
        <v>18</v>
      </c>
      <c r="K216" s="2" t="s">
        <v>19</v>
      </c>
      <c r="L216" s="1" t="s">
        <v>20</v>
      </c>
      <c r="M216" s="3">
        <v>3</v>
      </c>
      <c r="N216" s="1" t="s">
        <v>21</v>
      </c>
      <c r="O216" s="1" t="s">
        <v>22</v>
      </c>
      <c r="P216" s="4">
        <v>595</v>
      </c>
    </row>
    <row r="217" spans="1:17" hidden="1" x14ac:dyDescent="0.2">
      <c r="A217" s="1" t="s">
        <v>14</v>
      </c>
      <c r="B217" s="1" t="s">
        <v>306</v>
      </c>
      <c r="C217" s="1" t="s">
        <v>314</v>
      </c>
      <c r="D217" s="1" t="s">
        <v>15</v>
      </c>
      <c r="E217" s="3">
        <v>14004283</v>
      </c>
      <c r="G217" s="1" t="s">
        <v>151</v>
      </c>
      <c r="H217" s="1" t="s">
        <v>152</v>
      </c>
      <c r="J217" s="1" t="s">
        <v>209</v>
      </c>
      <c r="K217" s="2" t="s">
        <v>210</v>
      </c>
      <c r="L217" s="1" t="s">
        <v>20</v>
      </c>
      <c r="M217" s="3">
        <v>6</v>
      </c>
      <c r="N217" s="1" t="s">
        <v>211</v>
      </c>
      <c r="O217" s="1" t="s">
        <v>212</v>
      </c>
      <c r="P217" s="4">
        <v>-1324.03</v>
      </c>
      <c r="Q217" s="4"/>
    </row>
    <row r="218" spans="1:17" hidden="1" x14ac:dyDescent="0.2">
      <c r="A218" s="1" t="s">
        <v>14</v>
      </c>
      <c r="B218" s="1" t="s">
        <v>306</v>
      </c>
      <c r="C218" s="1" t="s">
        <v>314</v>
      </c>
      <c r="D218" s="1" t="s">
        <v>15</v>
      </c>
      <c r="E218" s="3">
        <v>14004283</v>
      </c>
      <c r="G218" s="1" t="s">
        <v>151</v>
      </c>
      <c r="H218" s="1" t="s">
        <v>152</v>
      </c>
      <c r="J218" s="1" t="s">
        <v>209</v>
      </c>
      <c r="K218" s="2" t="s">
        <v>210</v>
      </c>
      <c r="L218" s="1" t="s">
        <v>20</v>
      </c>
      <c r="M218" s="3">
        <v>6</v>
      </c>
      <c r="N218" s="1" t="s">
        <v>213</v>
      </c>
      <c r="O218" s="1" t="s">
        <v>212</v>
      </c>
      <c r="P218" s="4">
        <v>-1324.03</v>
      </c>
    </row>
    <row r="219" spans="1:17" hidden="1" x14ac:dyDescent="0.2">
      <c r="A219" s="1" t="s">
        <v>14</v>
      </c>
      <c r="B219" s="1" t="s">
        <v>306</v>
      </c>
      <c r="C219" s="1" t="s">
        <v>314</v>
      </c>
      <c r="D219" s="1" t="s">
        <v>15</v>
      </c>
      <c r="E219" s="3">
        <v>14004283</v>
      </c>
      <c r="G219" s="1" t="s">
        <v>151</v>
      </c>
      <c r="H219" s="1" t="s">
        <v>152</v>
      </c>
      <c r="J219" s="1" t="s">
        <v>209</v>
      </c>
      <c r="K219" s="2" t="s">
        <v>210</v>
      </c>
      <c r="L219" s="1" t="s">
        <v>20</v>
      </c>
      <c r="M219" s="3">
        <v>6</v>
      </c>
      <c r="N219" s="1" t="s">
        <v>39</v>
      </c>
      <c r="O219" s="1" t="s">
        <v>212</v>
      </c>
      <c r="P219" s="4">
        <v>-9.77</v>
      </c>
    </row>
    <row r="220" spans="1:17" hidden="1" x14ac:dyDescent="0.2">
      <c r="A220" s="1" t="s">
        <v>14</v>
      </c>
      <c r="B220" s="1" t="s">
        <v>306</v>
      </c>
      <c r="C220" s="1" t="s">
        <v>314</v>
      </c>
      <c r="D220" s="1" t="s">
        <v>15</v>
      </c>
      <c r="E220" s="3">
        <v>14004283</v>
      </c>
      <c r="G220" s="1" t="s">
        <v>151</v>
      </c>
      <c r="H220" s="1" t="s">
        <v>152</v>
      </c>
      <c r="J220" s="1" t="s">
        <v>209</v>
      </c>
      <c r="K220" s="2" t="s">
        <v>210</v>
      </c>
      <c r="L220" s="1" t="s">
        <v>20</v>
      </c>
      <c r="M220" s="3">
        <v>6</v>
      </c>
      <c r="N220" s="1" t="s">
        <v>30</v>
      </c>
      <c r="O220" s="1" t="s">
        <v>212</v>
      </c>
      <c r="P220" s="4">
        <v>-0.73</v>
      </c>
    </row>
    <row r="221" spans="1:17" ht="13.5" thickBot="1" x14ac:dyDescent="0.25">
      <c r="A221" s="1" t="s">
        <v>14</v>
      </c>
      <c r="B221" s="1" t="s">
        <v>302</v>
      </c>
      <c r="C221" s="1" t="s">
        <v>297</v>
      </c>
      <c r="D221" s="1" t="s">
        <v>15</v>
      </c>
      <c r="H221" s="1" t="s">
        <v>89</v>
      </c>
      <c r="J221" s="21" t="s">
        <v>361</v>
      </c>
      <c r="K221" s="22"/>
      <c r="L221" s="1" t="s">
        <v>20</v>
      </c>
      <c r="M221" s="1">
        <v>8</v>
      </c>
      <c r="N221" s="1" t="s">
        <v>357</v>
      </c>
      <c r="O221" s="1" t="s">
        <v>358</v>
      </c>
      <c r="P221" s="1">
        <v>-150</v>
      </c>
    </row>
    <row r="222" spans="1:17" hidden="1" x14ac:dyDescent="0.2"/>
    <row r="223" spans="1:17" x14ac:dyDescent="0.2">
      <c r="A223" s="1" t="s">
        <v>14</v>
      </c>
      <c r="B223" s="1" t="s">
        <v>302</v>
      </c>
      <c r="C223" s="1" t="s">
        <v>297</v>
      </c>
      <c r="H223" s="1" t="s">
        <v>359</v>
      </c>
      <c r="J223" s="1">
        <v>1411194</v>
      </c>
      <c r="K223" s="1" t="s">
        <v>360</v>
      </c>
      <c r="L223" s="1" t="s">
        <v>20</v>
      </c>
      <c r="N223" s="1" t="s">
        <v>362</v>
      </c>
      <c r="P223" s="1">
        <v>-375</v>
      </c>
    </row>
    <row r="224" spans="1:17" x14ac:dyDescent="0.2">
      <c r="A224" s="1" t="s">
        <v>14</v>
      </c>
      <c r="B224" s="1" t="s">
        <v>302</v>
      </c>
      <c r="C224" s="1" t="s">
        <v>297</v>
      </c>
      <c r="H224" s="1" t="s">
        <v>359</v>
      </c>
      <c r="J224" s="1">
        <v>1411194</v>
      </c>
      <c r="K224" s="1" t="s">
        <v>360</v>
      </c>
      <c r="L224" s="1" t="s">
        <v>20</v>
      </c>
      <c r="N224" s="1" t="s">
        <v>363</v>
      </c>
      <c r="P224" s="1">
        <v>-28.13</v>
      </c>
    </row>
    <row r="225" spans="1:16" x14ac:dyDescent="0.2">
      <c r="A225" s="1" t="s">
        <v>14</v>
      </c>
      <c r="B225" s="1" t="s">
        <v>302</v>
      </c>
      <c r="C225" s="1" t="s">
        <v>297</v>
      </c>
      <c r="H225" s="1" t="s">
        <v>89</v>
      </c>
      <c r="J225" s="1" t="s">
        <v>127</v>
      </c>
      <c r="K225" s="1" t="s">
        <v>100</v>
      </c>
      <c r="L225" s="1" t="s">
        <v>20</v>
      </c>
      <c r="N225" s="1" t="s">
        <v>128</v>
      </c>
      <c r="P225" s="1">
        <v>-3360</v>
      </c>
    </row>
    <row r="226" spans="1:16" hidden="1" x14ac:dyDescent="0.2"/>
    <row r="227" spans="1:16" x14ac:dyDescent="0.2">
      <c r="A227" s="1" t="s">
        <v>14</v>
      </c>
      <c r="B227" s="1" t="s">
        <v>302</v>
      </c>
      <c r="C227" s="1" t="s">
        <v>297</v>
      </c>
      <c r="D227" s="1" t="s">
        <v>269</v>
      </c>
      <c r="H227" s="1" t="s">
        <v>89</v>
      </c>
      <c r="J227" s="1">
        <v>1410948</v>
      </c>
      <c r="K227" s="1" t="s">
        <v>174</v>
      </c>
      <c r="L227" s="1" t="s">
        <v>20</v>
      </c>
      <c r="N227" s="6" t="s">
        <v>326</v>
      </c>
      <c r="P227" s="1">
        <v>-8769.07</v>
      </c>
    </row>
    <row r="228" spans="1:16" x14ac:dyDescent="0.2">
      <c r="A228" s="23" t="s">
        <v>14</v>
      </c>
      <c r="B228" s="23" t="s">
        <v>302</v>
      </c>
      <c r="C228" s="1" t="s">
        <v>323</v>
      </c>
      <c r="D228" s="23"/>
      <c r="E228" s="23"/>
      <c r="F228" s="23"/>
      <c r="G228" s="23"/>
      <c r="H228" s="23" t="s">
        <v>89</v>
      </c>
      <c r="I228" s="23"/>
      <c r="J228" s="23">
        <v>1410069</v>
      </c>
      <c r="K228" s="23" t="s">
        <v>174</v>
      </c>
      <c r="L228" s="23"/>
      <c r="M228" s="23"/>
      <c r="N228" s="23" t="s">
        <v>364</v>
      </c>
      <c r="O228" s="23"/>
      <c r="P228" s="23">
        <f>-(3645+448+102+273+34)</f>
        <v>-4502</v>
      </c>
    </row>
    <row r="229" spans="1:16" x14ac:dyDescent="0.2">
      <c r="A229" s="1" t="s">
        <v>14</v>
      </c>
      <c r="C229" s="1" t="s">
        <v>323</v>
      </c>
      <c r="H229" s="23" t="s">
        <v>89</v>
      </c>
      <c r="J229" s="1">
        <v>1411185</v>
      </c>
      <c r="K229" s="2" t="s">
        <v>367</v>
      </c>
      <c r="N229" s="1" t="s">
        <v>366</v>
      </c>
      <c r="P229" s="1">
        <v>-106</v>
      </c>
    </row>
    <row r="230" spans="1:16" x14ac:dyDescent="0.2">
      <c r="A230" s="1" t="s">
        <v>14</v>
      </c>
      <c r="B230" s="1" t="s">
        <v>306</v>
      </c>
      <c r="C230" s="1" t="s">
        <v>304</v>
      </c>
      <c r="D230" s="1" t="s">
        <v>269</v>
      </c>
      <c r="J230" s="1">
        <v>1410949</v>
      </c>
      <c r="K230" s="1" t="s">
        <v>115</v>
      </c>
      <c r="P230" s="1">
        <v>-130.79</v>
      </c>
    </row>
    <row r="231" spans="1:16" x14ac:dyDescent="0.2">
      <c r="A231" s="1" t="s">
        <v>14</v>
      </c>
    </row>
    <row r="232" spans="1:16" x14ac:dyDescent="0.2">
      <c r="A232" s="1" t="s">
        <v>14</v>
      </c>
      <c r="B232" s="1" t="s">
        <v>302</v>
      </c>
      <c r="C232" s="1" t="s">
        <v>323</v>
      </c>
      <c r="D232" s="1" t="s">
        <v>340</v>
      </c>
      <c r="J232" s="1">
        <v>1410909</v>
      </c>
      <c r="K232" s="1" t="s">
        <v>100</v>
      </c>
      <c r="N232" s="1" t="s">
        <v>365</v>
      </c>
      <c r="P232" s="1">
        <f>-(1023+56+55+506)</f>
        <v>-1640</v>
      </c>
    </row>
    <row r="234" spans="1:16" x14ac:dyDescent="0.2">
      <c r="A234" s="1" t="s">
        <v>14</v>
      </c>
      <c r="B234" s="1" t="s">
        <v>315</v>
      </c>
      <c r="C234" s="1" t="s">
        <v>304</v>
      </c>
      <c r="K234" s="2" t="s">
        <v>341</v>
      </c>
      <c r="P234" s="1">
        <v>-285.43</v>
      </c>
    </row>
    <row r="235" spans="1:16" x14ac:dyDescent="0.2">
      <c r="A235" s="1" t="s">
        <v>14</v>
      </c>
      <c r="B235" s="1" t="s">
        <v>315</v>
      </c>
      <c r="C235" s="9" t="s">
        <v>322</v>
      </c>
      <c r="D235" s="1" t="s">
        <v>338</v>
      </c>
      <c r="J235" s="1">
        <v>1410501</v>
      </c>
      <c r="K235" s="1" t="s">
        <v>147</v>
      </c>
      <c r="P235" s="1">
        <v>-3319.4</v>
      </c>
    </row>
    <row r="236" spans="1:16" x14ac:dyDescent="0.2">
      <c r="A236" s="1" t="s">
        <v>14</v>
      </c>
      <c r="B236" s="1" t="s">
        <v>315</v>
      </c>
      <c r="C236" s="1" t="s">
        <v>297</v>
      </c>
      <c r="D236" s="1" t="s">
        <v>340</v>
      </c>
      <c r="J236" s="1">
        <v>1410666</v>
      </c>
      <c r="K236" s="1" t="s">
        <v>339</v>
      </c>
      <c r="P236" s="1">
        <v>8.98</v>
      </c>
    </row>
    <row r="237" spans="1:16" x14ac:dyDescent="0.2">
      <c r="A237" s="1" t="s">
        <v>14</v>
      </c>
      <c r="B237" s="1" t="s">
        <v>315</v>
      </c>
      <c r="C237" s="1" t="s">
        <v>305</v>
      </c>
      <c r="D237" s="1" t="s">
        <v>269</v>
      </c>
      <c r="J237" s="1">
        <v>1410882</v>
      </c>
      <c r="K237" s="1" t="s">
        <v>251</v>
      </c>
      <c r="P237" s="1">
        <v>-26.71</v>
      </c>
    </row>
    <row r="240" spans="1:16" x14ac:dyDescent="0.2">
      <c r="A240" s="1">
        <v>901113.1</v>
      </c>
      <c r="B240" s="1" t="s">
        <v>315</v>
      </c>
      <c r="C240" s="1" t="s">
        <v>355</v>
      </c>
      <c r="D240" s="1" t="s">
        <v>275</v>
      </c>
      <c r="J240" s="1">
        <v>1411075</v>
      </c>
      <c r="K240" s="1" t="s">
        <v>115</v>
      </c>
      <c r="P240" s="1">
        <v>-11119</v>
      </c>
    </row>
    <row r="242" spans="1:16" x14ac:dyDescent="0.2">
      <c r="A242" s="1" t="s">
        <v>14</v>
      </c>
      <c r="B242" s="1" t="s">
        <v>315</v>
      </c>
      <c r="C242" s="1" t="s">
        <v>305</v>
      </c>
      <c r="D242" s="1" t="s">
        <v>269</v>
      </c>
      <c r="J242" s="1">
        <v>1410997</v>
      </c>
      <c r="K242" s="1" t="s">
        <v>251</v>
      </c>
      <c r="P242" s="1">
        <v>-117</v>
      </c>
    </row>
  </sheetData>
  <autoFilter ref="C1:C229">
    <filterColumn colId="0">
      <filters>
        <filter val="General science lab supplies"/>
        <filter val="Resources to handle maintenance and calibration for lab equipment not covered by divisional funds."/>
        <filter val="Rover"/>
        <filter val="Rover upgrade budget"/>
      </filters>
    </filterColumn>
  </autoFilter>
  <sortState ref="A2:R220">
    <sortCondition ref="K2:K220"/>
    <sortCondition ref="P2:P220"/>
  </sortState>
  <mergeCells count="1">
    <mergeCell ref="J221:K221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5"/>
  <sheetViews>
    <sheetView workbookViewId="0">
      <selection activeCell="G21" sqref="G21"/>
    </sheetView>
  </sheetViews>
  <sheetFormatPr defaultRowHeight="12.75" x14ac:dyDescent="0.2"/>
  <cols>
    <col min="2" max="2" width="84.85546875" bestFit="1" customWidth="1"/>
    <col min="3" max="6" width="9.140625" style="12"/>
    <col min="7" max="7" width="18.28515625" style="12" bestFit="1" customWidth="1"/>
    <col min="8" max="8" width="9.140625" style="12"/>
  </cols>
  <sheetData>
    <row r="1" spans="2:11" x14ac:dyDescent="0.2">
      <c r="B1" s="1" t="s">
        <v>334</v>
      </c>
      <c r="C1" s="11" t="s">
        <v>335</v>
      </c>
      <c r="D1" s="12" t="s">
        <v>336</v>
      </c>
      <c r="E1" s="12" t="s">
        <v>337</v>
      </c>
      <c r="F1" s="12" t="s">
        <v>349</v>
      </c>
      <c r="H1" s="12" t="s">
        <v>345</v>
      </c>
      <c r="J1" s="15" t="s">
        <v>346</v>
      </c>
      <c r="K1" s="16">
        <f>SUM(H2:H31)</f>
        <v>21129.680000000004</v>
      </c>
    </row>
    <row r="2" spans="2:11" x14ac:dyDescent="0.2">
      <c r="B2" s="1" t="s">
        <v>296</v>
      </c>
      <c r="C2" s="11">
        <v>9450</v>
      </c>
      <c r="D2" s="12">
        <v>-7382.6099999999988</v>
      </c>
      <c r="E2" s="13">
        <f>C2+D2</f>
        <v>2067.3900000000012</v>
      </c>
      <c r="F2" s="12" t="s">
        <v>350</v>
      </c>
      <c r="H2" s="12">
        <f>E2</f>
        <v>2067.3900000000012</v>
      </c>
      <c r="J2" s="17" t="s">
        <v>347</v>
      </c>
      <c r="K2" s="18">
        <f>E19+E20+E29+E30</f>
        <v>-12777.919999999998</v>
      </c>
    </row>
    <row r="3" spans="2:11" ht="13.5" thickBot="1" x14ac:dyDescent="0.25">
      <c r="B3" s="1" t="s">
        <v>316</v>
      </c>
      <c r="C3" s="11">
        <v>5000</v>
      </c>
      <c r="F3" s="12" t="s">
        <v>351</v>
      </c>
      <c r="I3" s="10"/>
      <c r="J3" s="19" t="s">
        <v>348</v>
      </c>
      <c r="K3" s="20">
        <f>K1+K2</f>
        <v>8351.7600000000057</v>
      </c>
    </row>
    <row r="4" spans="2:11" x14ac:dyDescent="0.2">
      <c r="B4" s="1" t="s">
        <v>317</v>
      </c>
      <c r="C4" s="11">
        <v>10000</v>
      </c>
      <c r="D4" s="12">
        <v>-9009.7499999999982</v>
      </c>
      <c r="E4" s="13">
        <f t="shared" ref="E4:E6" si="0">C4+D4</f>
        <v>990.25000000000182</v>
      </c>
      <c r="F4" s="12" t="s">
        <v>350</v>
      </c>
      <c r="H4" s="12">
        <f>E4</f>
        <v>990.25000000000182</v>
      </c>
      <c r="I4" s="10"/>
      <c r="J4" s="7"/>
    </row>
    <row r="5" spans="2:11" x14ac:dyDescent="0.2">
      <c r="B5" s="1" t="s">
        <v>318</v>
      </c>
      <c r="C5" s="11">
        <v>5000</v>
      </c>
      <c r="D5" s="12">
        <v>-2658.56</v>
      </c>
      <c r="E5" s="13">
        <f t="shared" si="0"/>
        <v>2341.44</v>
      </c>
      <c r="F5" s="12" t="s">
        <v>350</v>
      </c>
      <c r="H5" s="12">
        <f>E5</f>
        <v>2341.44</v>
      </c>
      <c r="I5" s="10"/>
      <c r="J5" s="7"/>
    </row>
    <row r="6" spans="2:11" x14ac:dyDescent="0.2">
      <c r="B6" s="1" t="s">
        <v>313</v>
      </c>
      <c r="C6" s="11">
        <v>600</v>
      </c>
      <c r="D6" s="12">
        <v>-151.54000000000002</v>
      </c>
      <c r="E6" s="13">
        <f t="shared" si="0"/>
        <v>448.46</v>
      </c>
      <c r="F6" s="12" t="s">
        <v>351</v>
      </c>
      <c r="I6" s="10"/>
      <c r="J6" s="7"/>
    </row>
    <row r="7" spans="2:11" x14ac:dyDescent="0.2">
      <c r="B7" s="1" t="s">
        <v>319</v>
      </c>
      <c r="C7" s="11">
        <v>1000</v>
      </c>
      <c r="F7" s="12" t="s">
        <v>351</v>
      </c>
      <c r="I7" s="10"/>
      <c r="J7" s="7"/>
    </row>
    <row r="8" spans="2:11" x14ac:dyDescent="0.2">
      <c r="B8" s="1" t="s">
        <v>309</v>
      </c>
      <c r="C8" s="11">
        <v>3000</v>
      </c>
      <c r="D8" s="12">
        <v>-1355.9300000000005</v>
      </c>
      <c r="E8" s="13">
        <f t="shared" ref="E8:E10" si="1">C8+D8</f>
        <v>1644.0699999999995</v>
      </c>
      <c r="F8" s="12" t="s">
        <v>351</v>
      </c>
      <c r="I8" s="10"/>
      <c r="J8" s="7"/>
    </row>
    <row r="9" spans="2:11" x14ac:dyDescent="0.2">
      <c r="B9" s="1" t="s">
        <v>310</v>
      </c>
      <c r="C9" s="11">
        <v>300</v>
      </c>
      <c r="D9" s="12">
        <v>-142.97999999999999</v>
      </c>
      <c r="E9" s="13">
        <f t="shared" si="1"/>
        <v>157.02000000000001</v>
      </c>
      <c r="F9" s="12" t="s">
        <v>351</v>
      </c>
      <c r="I9" s="10"/>
      <c r="J9" s="7"/>
    </row>
    <row r="10" spans="2:11" x14ac:dyDescent="0.2">
      <c r="B10" s="1" t="s">
        <v>320</v>
      </c>
      <c r="C10" s="11">
        <v>3500</v>
      </c>
      <c r="D10" s="12">
        <v>-1396.82</v>
      </c>
      <c r="E10" s="13">
        <f t="shared" si="1"/>
        <v>2103.1800000000003</v>
      </c>
      <c r="F10" s="12" t="s">
        <v>352</v>
      </c>
      <c r="H10" s="12">
        <v>1500</v>
      </c>
      <c r="I10" s="10"/>
      <c r="J10" s="7"/>
    </row>
    <row r="11" spans="2:11" x14ac:dyDescent="0.2">
      <c r="B11" s="1" t="s">
        <v>321</v>
      </c>
      <c r="C11" s="11">
        <v>25000</v>
      </c>
      <c r="F11" s="12" t="s">
        <v>351</v>
      </c>
      <c r="I11" s="10"/>
      <c r="J11" s="7"/>
    </row>
    <row r="12" spans="2:11" x14ac:dyDescent="0.2">
      <c r="B12" s="1" t="s">
        <v>305</v>
      </c>
      <c r="C12" s="11">
        <v>4500</v>
      </c>
      <c r="D12" s="12">
        <v>-848.92000000000007</v>
      </c>
      <c r="E12" s="13">
        <f t="shared" ref="E12:E14" si="2">C12+D12</f>
        <v>3651.08</v>
      </c>
      <c r="F12" s="12" t="s">
        <v>353</v>
      </c>
      <c r="I12" s="10"/>
      <c r="J12" s="7"/>
    </row>
    <row r="13" spans="2:11" x14ac:dyDescent="0.2">
      <c r="B13" s="1" t="s">
        <v>322</v>
      </c>
      <c r="C13" s="11">
        <v>4000</v>
      </c>
      <c r="D13" s="12">
        <v>-3319.4</v>
      </c>
      <c r="E13" s="13">
        <f t="shared" si="2"/>
        <v>680.59999999999991</v>
      </c>
      <c r="F13" s="12" t="s">
        <v>350</v>
      </c>
      <c r="H13" s="12">
        <f>E13</f>
        <v>680.59999999999991</v>
      </c>
      <c r="I13" s="10"/>
      <c r="J13" s="7"/>
    </row>
    <row r="14" spans="2:11" x14ac:dyDescent="0.2">
      <c r="B14" s="1" t="s">
        <v>308</v>
      </c>
      <c r="C14" s="11">
        <v>4500</v>
      </c>
      <c r="D14" s="12">
        <v>-3769.86</v>
      </c>
      <c r="E14" s="13">
        <f t="shared" si="2"/>
        <v>730.13999999999987</v>
      </c>
      <c r="F14" s="12" t="s">
        <v>351</v>
      </c>
      <c r="I14" s="10"/>
      <c r="J14" s="7"/>
    </row>
    <row r="15" spans="2:11" x14ac:dyDescent="0.2">
      <c r="B15" s="1" t="s">
        <v>323</v>
      </c>
      <c r="C15" s="11">
        <v>7500</v>
      </c>
      <c r="D15" s="12">
        <v>-5784.3099999999995</v>
      </c>
      <c r="E15" s="13">
        <f t="shared" ref="E15:E19" si="3">C15+D15</f>
        <v>1715.6900000000005</v>
      </c>
      <c r="F15" s="12" t="s">
        <v>351</v>
      </c>
      <c r="I15" s="10"/>
      <c r="J15" s="7"/>
    </row>
    <row r="16" spans="2:11" x14ac:dyDescent="0.2">
      <c r="B16" s="1" t="s">
        <v>300</v>
      </c>
      <c r="C16" s="11">
        <v>3600</v>
      </c>
      <c r="D16" s="12">
        <v>-1500</v>
      </c>
      <c r="E16" s="13">
        <f t="shared" si="3"/>
        <v>2100</v>
      </c>
      <c r="F16" s="12" t="s">
        <v>350</v>
      </c>
      <c r="H16" s="12">
        <f>E16</f>
        <v>2100</v>
      </c>
      <c r="I16" s="10"/>
      <c r="J16" s="7"/>
    </row>
    <row r="17" spans="2:10" x14ac:dyDescent="0.2">
      <c r="B17" s="1" t="s">
        <v>304</v>
      </c>
      <c r="C17" s="11">
        <v>2000</v>
      </c>
      <c r="D17" s="12">
        <v>-1462.26</v>
      </c>
      <c r="E17" s="13">
        <f t="shared" si="3"/>
        <v>537.74</v>
      </c>
      <c r="F17" s="12" t="s">
        <v>351</v>
      </c>
      <c r="I17" s="10"/>
      <c r="J17" s="7"/>
    </row>
    <row r="18" spans="2:10" x14ac:dyDescent="0.2">
      <c r="B18" s="1" t="s">
        <v>324</v>
      </c>
      <c r="C18" s="11">
        <v>3000</v>
      </c>
      <c r="D18" s="12">
        <v>-2550</v>
      </c>
      <c r="E18" s="13">
        <f t="shared" si="3"/>
        <v>450</v>
      </c>
      <c r="F18" s="12" t="s">
        <v>350</v>
      </c>
      <c r="H18" s="12">
        <f>E18</f>
        <v>450</v>
      </c>
      <c r="J18" s="7"/>
    </row>
    <row r="19" spans="2:10" x14ac:dyDescent="0.2">
      <c r="B19" s="1" t="s">
        <v>325</v>
      </c>
      <c r="C19" s="11">
        <v>10000</v>
      </c>
      <c r="D19" s="12">
        <v>-11009.71</v>
      </c>
      <c r="E19" s="14">
        <f t="shared" si="3"/>
        <v>-1009.7099999999991</v>
      </c>
      <c r="I19" s="10"/>
      <c r="J19" s="7"/>
    </row>
    <row r="20" spans="2:10" x14ac:dyDescent="0.2">
      <c r="B20" s="1" t="s">
        <v>326</v>
      </c>
      <c r="C20" s="11">
        <v>2000</v>
      </c>
      <c r="D20" s="12">
        <v>-8769.07</v>
      </c>
      <c r="E20" s="14">
        <f t="shared" ref="E20:E21" si="4">C20+D20</f>
        <v>-6769.07</v>
      </c>
      <c r="I20" s="10"/>
    </row>
    <row r="21" spans="2:10" x14ac:dyDescent="0.2">
      <c r="B21" s="1" t="s">
        <v>311</v>
      </c>
      <c r="C21" s="11">
        <v>3000</v>
      </c>
      <c r="D21" s="12">
        <v>-430</v>
      </c>
      <c r="E21" s="13">
        <f t="shared" si="4"/>
        <v>2570</v>
      </c>
      <c r="F21" s="12" t="s">
        <v>352</v>
      </c>
      <c r="H21" s="12">
        <v>1000</v>
      </c>
    </row>
    <row r="22" spans="2:10" x14ac:dyDescent="0.2">
      <c r="B22" s="1" t="s">
        <v>327</v>
      </c>
      <c r="C22" s="11">
        <v>1800</v>
      </c>
      <c r="F22" s="12" t="s">
        <v>351</v>
      </c>
    </row>
    <row r="23" spans="2:10" x14ac:dyDescent="0.2">
      <c r="B23" s="1" t="s">
        <v>328</v>
      </c>
      <c r="C23" s="11">
        <v>2500</v>
      </c>
      <c r="F23" s="12" t="s">
        <v>353</v>
      </c>
    </row>
    <row r="24" spans="2:10" x14ac:dyDescent="0.2">
      <c r="B24" s="1" t="s">
        <v>329</v>
      </c>
      <c r="C24" s="11">
        <v>750</v>
      </c>
      <c r="F24" s="12" t="s">
        <v>353</v>
      </c>
    </row>
    <row r="25" spans="2:10" x14ac:dyDescent="0.2">
      <c r="B25" s="1" t="s">
        <v>330</v>
      </c>
      <c r="C25" s="11">
        <v>1000</v>
      </c>
      <c r="F25" s="12" t="s">
        <v>351</v>
      </c>
    </row>
    <row r="26" spans="2:10" x14ac:dyDescent="0.2">
      <c r="B26" s="1" t="s">
        <v>331</v>
      </c>
      <c r="C26" s="11">
        <v>500</v>
      </c>
      <c r="F26" s="12" t="s">
        <v>351</v>
      </c>
    </row>
    <row r="27" spans="2:10" x14ac:dyDescent="0.2">
      <c r="B27" s="1" t="s">
        <v>332</v>
      </c>
      <c r="C27" s="11">
        <v>1500</v>
      </c>
      <c r="F27" s="12" t="s">
        <v>351</v>
      </c>
    </row>
    <row r="28" spans="2:10" x14ac:dyDescent="0.2">
      <c r="B28" s="1" t="s">
        <v>333</v>
      </c>
      <c r="C28" s="11">
        <v>5000</v>
      </c>
      <c r="F28" s="12" t="s">
        <v>351</v>
      </c>
    </row>
    <row r="29" spans="2:10" x14ac:dyDescent="0.2">
      <c r="B29" s="7" t="s">
        <v>299</v>
      </c>
      <c r="D29" s="12">
        <v>-480.14</v>
      </c>
      <c r="E29" s="14">
        <f>C29+D29</f>
        <v>-480.14</v>
      </c>
    </row>
    <row r="30" spans="2:10" x14ac:dyDescent="0.2">
      <c r="B30" s="1" t="s">
        <v>354</v>
      </c>
      <c r="C30" s="11">
        <v>6600</v>
      </c>
      <c r="D30" s="12">
        <v>-11119</v>
      </c>
      <c r="E30" s="14">
        <f>C30+D30</f>
        <v>-4519</v>
      </c>
    </row>
    <row r="31" spans="2:10" x14ac:dyDescent="0.2">
      <c r="B31" s="1" t="s">
        <v>356</v>
      </c>
      <c r="C31" s="12">
        <v>10000</v>
      </c>
      <c r="D31" s="12">
        <v>0</v>
      </c>
      <c r="E31" s="13">
        <v>10000</v>
      </c>
      <c r="F31" s="12" t="s">
        <v>350</v>
      </c>
      <c r="H31" s="12">
        <v>10000</v>
      </c>
    </row>
    <row r="35" spans="2:2" x14ac:dyDescent="0.2">
      <c r="B35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Pivot table</vt:lpstr>
      <vt:lpstr>Expenses</vt:lpstr>
      <vt:lpstr>Budget</vt:lpstr>
    </vt:vector>
  </TitlesOfParts>
  <Company>IBM Incorporated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Huffard</dc:creator>
  <cp:lastModifiedBy>Christine Huffard</cp:lastModifiedBy>
  <dcterms:created xsi:type="dcterms:W3CDTF">2014-07-28T19:48:31Z</dcterms:created>
  <dcterms:modified xsi:type="dcterms:W3CDTF">2014-08-27T20:21:13Z</dcterms:modified>
</cp:coreProperties>
</file>