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34" i="1"/>
  <c r="M35"/>
  <c r="M36"/>
  <c r="M37"/>
  <c r="M38"/>
  <c r="M33"/>
  <c r="K34"/>
  <c r="K35"/>
  <c r="K36"/>
  <c r="K37"/>
  <c r="K38"/>
  <c r="K33"/>
  <c r="K26"/>
  <c r="K27"/>
  <c r="K28"/>
  <c r="K29"/>
  <c r="K30"/>
  <c r="K25"/>
  <c r="L18"/>
  <c r="L19"/>
  <c r="L20"/>
  <c r="L21"/>
  <c r="L22"/>
  <c r="L17"/>
  <c r="K8"/>
  <c r="K9"/>
  <c r="K10"/>
  <c r="K7"/>
  <c r="I8"/>
  <c r="I9"/>
  <c r="I10"/>
  <c r="I7"/>
  <c r="G9"/>
  <c r="G10"/>
  <c r="G11"/>
  <c r="G8"/>
  <c r="H3"/>
  <c r="H4"/>
  <c r="H5"/>
  <c r="H2"/>
</calcChain>
</file>

<file path=xl/sharedStrings.xml><?xml version="1.0" encoding="utf-8"?>
<sst xmlns="http://schemas.openxmlformats.org/spreadsheetml/2006/main" count="20" uniqueCount="13">
  <si>
    <t>pressure (psi)</t>
  </si>
  <si>
    <t>pressure Pa</t>
  </si>
  <si>
    <t>dia. (m)</t>
  </si>
  <si>
    <t>Velocity (m/s)</t>
  </si>
  <si>
    <t>conversion</t>
  </si>
  <si>
    <t>cubic meters/sec.</t>
  </si>
  <si>
    <t xml:space="preserve">psi </t>
  </si>
  <si>
    <t>Q (Flow discharge rate, L/s)</t>
  </si>
  <si>
    <t>Roman Marin IV</t>
  </si>
  <si>
    <t>Ideal Flow Calculations</t>
  </si>
  <si>
    <t>psi</t>
  </si>
  <si>
    <t>Pa</t>
  </si>
  <si>
    <t>Q (Flow discharge rate, L/s 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</si>
</sst>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1" fillId="2" borderId="0" xfId="1"/>
    <xf numFmtId="15" fontId="0" fillId="0" borderId="0" xfId="0" applyNumberFormat="1"/>
  </cellXfs>
  <cellStyles count="2">
    <cellStyle name="Accent6" xfId="1" builtinId="49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"/>
  <c:chart>
    <c:title>
      <c:layout/>
    </c:title>
    <c:plotArea>
      <c:layout>
        <c:manualLayout>
          <c:layoutTarget val="inner"/>
          <c:xMode val="edge"/>
          <c:yMode val="edge"/>
          <c:x val="0.10558573928258971"/>
          <c:y val="6.0659813356663754E-2"/>
          <c:w val="0.86385870516185481"/>
          <c:h val="0.79822506561679785"/>
        </c:manualLayout>
      </c:layout>
      <c:lineChart>
        <c:grouping val="standard"/>
        <c:ser>
          <c:idx val="0"/>
          <c:order val="0"/>
          <c:tx>
            <c:v>Flow Rate 100 to 400 psi</c:v>
          </c:tx>
          <c:marker>
            <c:symbol val="none"/>
          </c:marker>
          <c:dLbls>
            <c:showVal val="1"/>
          </c:dLbls>
          <c:cat>
            <c:numRef>
              <c:f>Sheet1!$H$7:$H$10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</c:numCache>
            </c:numRef>
          </c:cat>
          <c:val>
            <c:numRef>
              <c:f>Sheet1!$K$7:$K$10</c:f>
              <c:numCache>
                <c:formatCode>General</c:formatCode>
                <c:ptCount val="4"/>
                <c:pt idx="0">
                  <c:v>6.7383040902853367E-2</c:v>
                </c:pt>
                <c:pt idx="1">
                  <c:v>9.5294010318756242E-2</c:v>
                </c:pt>
                <c:pt idx="2">
                  <c:v>0.11671085041223386</c:v>
                </c:pt>
                <c:pt idx="3">
                  <c:v>0.13476608180570673</c:v>
                </c:pt>
              </c:numCache>
            </c:numRef>
          </c:val>
        </c:ser>
        <c:marker val="1"/>
        <c:axId val="53987584"/>
        <c:axId val="72007680"/>
      </c:lineChart>
      <c:catAx>
        <c:axId val="53987584"/>
        <c:scaling>
          <c:orientation val="minMax"/>
        </c:scaling>
        <c:axPos val="b"/>
        <c:numFmt formatCode="General" sourceLinked="1"/>
        <c:tickLblPos val="nextTo"/>
        <c:crossAx val="72007680"/>
        <c:crosses val="autoZero"/>
        <c:auto val="1"/>
        <c:lblAlgn val="ctr"/>
        <c:lblOffset val="100"/>
      </c:catAx>
      <c:valAx>
        <c:axId val="72007680"/>
        <c:scaling>
          <c:orientation val="minMax"/>
        </c:scaling>
        <c:axPos val="l"/>
        <c:majorGridlines/>
        <c:numFmt formatCode="General" sourceLinked="1"/>
        <c:tickLblPos val="nextTo"/>
        <c:crossAx val="53987584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1"/>
          <c:order val="0"/>
          <c:tx>
            <c:v>Flow Rate 500 to 1000 psi</c:v>
          </c:tx>
          <c:marker>
            <c:symbol val="none"/>
          </c:marker>
          <c:dLbls>
            <c:showVal val="1"/>
          </c:dLbls>
          <c:cat>
            <c:numRef>
              <c:f>Sheet1!$J$33:$J$38</c:f>
              <c:numCache>
                <c:formatCode>General</c:formatCode>
                <c:ptCount val="6"/>
                <c:pt idx="0">
                  <c:v>500</c:v>
                </c:pt>
                <c:pt idx="1">
                  <c:v>600</c:v>
                </c:pt>
                <c:pt idx="2">
                  <c:v>700</c:v>
                </c:pt>
                <c:pt idx="3">
                  <c:v>800</c:v>
                </c:pt>
                <c:pt idx="4">
                  <c:v>900</c:v>
                </c:pt>
                <c:pt idx="5">
                  <c:v>1000</c:v>
                </c:pt>
              </c:numCache>
            </c:numRef>
          </c:cat>
          <c:val>
            <c:numRef>
              <c:f>Sheet1!$M$33:$M$38</c:f>
              <c:numCache>
                <c:formatCode>General</c:formatCode>
                <c:ptCount val="6"/>
                <c:pt idx="0">
                  <c:v>0.15067338523624965</c:v>
                </c:pt>
                <c:pt idx="1">
                  <c:v>0.16505442381911958</c:v>
                </c:pt>
                <c:pt idx="2">
                  <c:v>0.17827915364947136</c:v>
                </c:pt>
                <c:pt idx="3">
                  <c:v>0.1905884320458146</c:v>
                </c:pt>
                <c:pt idx="4">
                  <c:v>0.20214955907296051</c:v>
                </c:pt>
                <c:pt idx="5">
                  <c:v>0.21308434488977035</c:v>
                </c:pt>
              </c:numCache>
            </c:numRef>
          </c:val>
        </c:ser>
        <c:marker val="1"/>
        <c:axId val="50150016"/>
        <c:axId val="56222080"/>
      </c:lineChart>
      <c:catAx>
        <c:axId val="50150016"/>
        <c:scaling>
          <c:orientation val="minMax"/>
        </c:scaling>
        <c:axPos val="b"/>
        <c:numFmt formatCode="General" sourceLinked="1"/>
        <c:tickLblPos val="nextTo"/>
        <c:crossAx val="56222080"/>
        <c:crosses val="autoZero"/>
        <c:auto val="1"/>
        <c:lblAlgn val="ctr"/>
        <c:lblOffset val="100"/>
      </c:catAx>
      <c:valAx>
        <c:axId val="56222080"/>
        <c:scaling>
          <c:orientation val="minMax"/>
        </c:scaling>
        <c:axPos val="l"/>
        <c:majorGridlines/>
        <c:numFmt formatCode="General" sourceLinked="1"/>
        <c:tickLblPos val="nextTo"/>
        <c:crossAx val="50150016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Velocity with respect to pressure (L/s)</c:v>
          </c:tx>
          <c:marker>
            <c:symbol val="none"/>
          </c:marker>
          <c:cat>
            <c:numRef>
              <c:f>Sheet1!$E$8:$E$11</c:f>
              <c:numCache>
                <c:formatCode>General</c:formatCode>
                <c:ptCount val="4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</c:numCache>
            </c:numRef>
          </c:cat>
          <c:val>
            <c:numRef>
              <c:f>Sheet1!$G$8:$G$11</c:f>
              <c:numCache>
                <c:formatCode>General</c:formatCode>
                <c:ptCount val="4"/>
                <c:pt idx="0">
                  <c:v>37.134235416930295</c:v>
                </c:pt>
                <c:pt idx="1">
                  <c:v>52.515739354978145</c:v>
                </c:pt>
                <c:pt idx="2">
                  <c:v>64.318382442346916</c:v>
                </c:pt>
                <c:pt idx="3">
                  <c:v>74.26847083386059</c:v>
                </c:pt>
              </c:numCache>
            </c:numRef>
          </c:val>
        </c:ser>
        <c:marker val="1"/>
        <c:axId val="59206656"/>
        <c:axId val="73085696"/>
      </c:lineChart>
      <c:catAx>
        <c:axId val="59206656"/>
        <c:scaling>
          <c:orientation val="minMax"/>
        </c:scaling>
        <c:axPos val="b"/>
        <c:numFmt formatCode="General" sourceLinked="1"/>
        <c:tickLblPos val="nextTo"/>
        <c:crossAx val="73085696"/>
        <c:crosses val="autoZero"/>
        <c:auto val="1"/>
        <c:lblAlgn val="ctr"/>
        <c:lblOffset val="100"/>
      </c:catAx>
      <c:valAx>
        <c:axId val="73085696"/>
        <c:scaling>
          <c:orientation val="minMax"/>
        </c:scaling>
        <c:axPos val="l"/>
        <c:majorGridlines/>
        <c:numFmt formatCode="General" sourceLinked="1"/>
        <c:tickLblPos val="nextTo"/>
        <c:crossAx val="59206656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114300</xdr:rowOff>
    </xdr:from>
    <xdr:to>
      <xdr:col>8</xdr:col>
      <xdr:colOff>0</xdr:colOff>
      <xdr:row>26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133350</xdr:colOff>
      <xdr:row>27</xdr:row>
      <xdr:rowOff>85725</xdr:rowOff>
    </xdr:from>
    <xdr:to>
      <xdr:col>8</xdr:col>
      <xdr:colOff>0</xdr:colOff>
      <xdr:row>45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39</xdr:row>
      <xdr:rowOff>9525</xdr:rowOff>
    </xdr:from>
    <xdr:to>
      <xdr:col>14</xdr:col>
      <xdr:colOff>200025</xdr:colOff>
      <xdr:row>53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E1" workbookViewId="0">
      <selection activeCell="O29" sqref="O29"/>
    </sheetView>
  </sheetViews>
  <sheetFormatPr defaultRowHeight="15"/>
  <cols>
    <col min="1" max="1" width="21.7109375" bestFit="1" customWidth="1"/>
    <col min="5" max="5" width="13.28515625" bestFit="1" customWidth="1"/>
    <col min="6" max="6" width="8" bestFit="1" customWidth="1"/>
    <col min="7" max="7" width="13.7109375" bestFit="1" customWidth="1"/>
    <col min="8" max="8" width="11.28515625" bestFit="1" customWidth="1"/>
    <col min="9" max="9" width="16.7109375" bestFit="1" customWidth="1"/>
    <col min="10" max="10" width="10.7109375" bestFit="1" customWidth="1"/>
    <col min="11" max="11" width="25.5703125" bestFit="1" customWidth="1"/>
    <col min="12" max="12" width="11" bestFit="1" customWidth="1"/>
  </cols>
  <sheetData>
    <row r="1" spans="1:12">
      <c r="A1" t="s">
        <v>8</v>
      </c>
      <c r="F1" t="s">
        <v>10</v>
      </c>
      <c r="G1" t="s">
        <v>4</v>
      </c>
      <c r="H1" t="s">
        <v>1</v>
      </c>
    </row>
    <row r="2" spans="1:12">
      <c r="A2" s="2">
        <v>40015</v>
      </c>
      <c r="F2">
        <v>100</v>
      </c>
      <c r="G2">
        <v>6894.7572</v>
      </c>
      <c r="H2">
        <f>F2*G2</f>
        <v>689475.72</v>
      </c>
    </row>
    <row r="3" spans="1:12">
      <c r="A3" t="s">
        <v>9</v>
      </c>
      <c r="F3">
        <v>200</v>
      </c>
      <c r="G3">
        <v>6894.7572</v>
      </c>
      <c r="H3">
        <f t="shared" ref="H3:H5" si="0">F3*G3</f>
        <v>1378951.44</v>
      </c>
    </row>
    <row r="4" spans="1:12">
      <c r="F4">
        <v>300</v>
      </c>
      <c r="G4">
        <v>6894.7572</v>
      </c>
      <c r="H4">
        <f t="shared" si="0"/>
        <v>2068427.16</v>
      </c>
    </row>
    <row r="5" spans="1:12">
      <c r="F5">
        <v>400</v>
      </c>
      <c r="G5">
        <v>6894.7572</v>
      </c>
      <c r="H5">
        <f t="shared" si="0"/>
        <v>2757902.88</v>
      </c>
    </row>
    <row r="6" spans="1:12">
      <c r="H6" t="s">
        <v>6</v>
      </c>
      <c r="I6" t="s">
        <v>5</v>
      </c>
      <c r="J6" t="s">
        <v>4</v>
      </c>
      <c r="K6" s="1" t="s">
        <v>7</v>
      </c>
    </row>
    <row r="7" spans="1:12">
      <c r="E7" t="s">
        <v>0</v>
      </c>
      <c r="F7" t="s">
        <v>2</v>
      </c>
      <c r="G7" s="1" t="s">
        <v>3</v>
      </c>
      <c r="H7">
        <v>100</v>
      </c>
      <c r="I7">
        <f>0.00000181458*G8</f>
        <v>6.7383040902853372E-5</v>
      </c>
      <c r="J7">
        <v>1000</v>
      </c>
      <c r="K7" s="1">
        <f>I7*J7</f>
        <v>6.7383040902853367E-2</v>
      </c>
    </row>
    <row r="8" spans="1:12">
      <c r="E8">
        <v>100</v>
      </c>
      <c r="F8">
        <v>1.5200000000000001E-3</v>
      </c>
      <c r="G8" s="1">
        <f>SQRT(((2*H2)/1000))</f>
        <v>37.134235416930295</v>
      </c>
      <c r="H8">
        <v>200</v>
      </c>
      <c r="I8">
        <f t="shared" ref="I8:I10" si="1">0.00000181458*G9</f>
        <v>9.5294010318756238E-5</v>
      </c>
      <c r="J8">
        <v>1000</v>
      </c>
      <c r="K8" s="1">
        <f t="shared" ref="K8:K10" si="2">I8*J8</f>
        <v>9.5294010318756242E-2</v>
      </c>
    </row>
    <row r="9" spans="1:12">
      <c r="E9">
        <v>200</v>
      </c>
      <c r="G9" s="1">
        <f t="shared" ref="G9:G11" si="3">SQRT(((2*H3)/1000))</f>
        <v>52.515739354978145</v>
      </c>
      <c r="H9">
        <v>300</v>
      </c>
      <c r="I9">
        <f t="shared" si="1"/>
        <v>1.1671085041223386E-4</v>
      </c>
      <c r="J9">
        <v>1000</v>
      </c>
      <c r="K9" s="1">
        <f t="shared" si="2"/>
        <v>0.11671085041223386</v>
      </c>
    </row>
    <row r="10" spans="1:12">
      <c r="E10">
        <v>300</v>
      </c>
      <c r="G10" s="1">
        <f t="shared" si="3"/>
        <v>64.318382442346916</v>
      </c>
      <c r="H10">
        <v>400</v>
      </c>
      <c r="I10">
        <f t="shared" si="1"/>
        <v>1.3476608180570674E-4</v>
      </c>
      <c r="J10">
        <v>1000</v>
      </c>
      <c r="K10" s="1">
        <f t="shared" si="2"/>
        <v>0.13476608180570673</v>
      </c>
    </row>
    <row r="11" spans="1:12">
      <c r="E11">
        <v>400</v>
      </c>
      <c r="G11" s="1">
        <f t="shared" si="3"/>
        <v>74.26847083386059</v>
      </c>
    </row>
    <row r="16" spans="1:12">
      <c r="J16" t="s">
        <v>10</v>
      </c>
      <c r="K16" t="s">
        <v>4</v>
      </c>
      <c r="L16" t="s">
        <v>11</v>
      </c>
    </row>
    <row r="17" spans="10:13">
      <c r="J17">
        <v>500</v>
      </c>
      <c r="K17">
        <v>6894.7572</v>
      </c>
      <c r="L17">
        <f>J17*K17</f>
        <v>3447378.6</v>
      </c>
    </row>
    <row r="18" spans="10:13">
      <c r="J18">
        <v>600</v>
      </c>
      <c r="K18">
        <v>6894.7572</v>
      </c>
      <c r="L18">
        <f t="shared" ref="L18:L22" si="4">J18*K18</f>
        <v>4136854.32</v>
      </c>
    </row>
    <row r="19" spans="10:13">
      <c r="J19">
        <v>700</v>
      </c>
      <c r="K19">
        <v>6894.7572</v>
      </c>
      <c r="L19">
        <f t="shared" si="4"/>
        <v>4826330.04</v>
      </c>
    </row>
    <row r="20" spans="10:13">
      <c r="J20">
        <v>800</v>
      </c>
      <c r="K20">
        <v>6894.7572</v>
      </c>
      <c r="L20">
        <f t="shared" si="4"/>
        <v>5515805.7599999998</v>
      </c>
    </row>
    <row r="21" spans="10:13">
      <c r="J21">
        <v>900</v>
      </c>
      <c r="K21">
        <v>6894.7572</v>
      </c>
      <c r="L21">
        <f t="shared" si="4"/>
        <v>6205281.4800000004</v>
      </c>
    </row>
    <row r="22" spans="10:13">
      <c r="J22">
        <v>1000</v>
      </c>
      <c r="K22">
        <v>6894.7572</v>
      </c>
      <c r="L22">
        <f t="shared" si="4"/>
        <v>6894757.2000000002</v>
      </c>
    </row>
    <row r="24" spans="10:13">
      <c r="J24" t="s">
        <v>10</v>
      </c>
      <c r="K24" t="s">
        <v>3</v>
      </c>
    </row>
    <row r="25" spans="10:13">
      <c r="J25">
        <v>500</v>
      </c>
      <c r="K25">
        <f>SQRT(((2*L17)/1000))</f>
        <v>83.034674684736373</v>
      </c>
    </row>
    <row r="26" spans="10:13">
      <c r="J26">
        <v>600</v>
      </c>
      <c r="K26">
        <f t="shared" ref="K26:K30" si="5">SQRT(((2*L18)/1000))</f>
        <v>90.959928759866557</v>
      </c>
    </row>
    <row r="27" spans="10:13">
      <c r="J27">
        <v>700</v>
      </c>
      <c r="K27">
        <f t="shared" si="5"/>
        <v>98.247952039724467</v>
      </c>
    </row>
    <row r="28" spans="10:13">
      <c r="J28">
        <v>800</v>
      </c>
      <c r="K28">
        <f t="shared" si="5"/>
        <v>105.03147870995629</v>
      </c>
    </row>
    <row r="29" spans="10:13">
      <c r="J29">
        <v>900</v>
      </c>
      <c r="K29">
        <f t="shared" si="5"/>
        <v>111.40270625079089</v>
      </c>
    </row>
    <row r="30" spans="10:13">
      <c r="J30">
        <v>1000</v>
      </c>
      <c r="K30">
        <f t="shared" si="5"/>
        <v>117.42876308639208</v>
      </c>
    </row>
    <row r="32" spans="10:13">
      <c r="J32" t="s">
        <v>10</v>
      </c>
      <c r="L32" t="s">
        <v>4</v>
      </c>
      <c r="M32" t="s">
        <v>12</v>
      </c>
    </row>
    <row r="33" spans="10:13">
      <c r="J33">
        <v>500</v>
      </c>
      <c r="K33">
        <f>0.000001814583917*K25</f>
        <v>1.5067338523624965E-4</v>
      </c>
      <c r="L33">
        <v>1000</v>
      </c>
      <c r="M33">
        <f>K33*L33</f>
        <v>0.15067338523624965</v>
      </c>
    </row>
    <row r="34" spans="10:13">
      <c r="J34">
        <v>600</v>
      </c>
      <c r="K34">
        <f t="shared" ref="K34:K38" si="6">0.000001814583917*K26</f>
        <v>1.6505442381911959E-4</v>
      </c>
      <c r="L34">
        <v>1000</v>
      </c>
      <c r="M34">
        <f t="shared" ref="M34:M38" si="7">K34*L34</f>
        <v>0.16505442381911958</v>
      </c>
    </row>
    <row r="35" spans="10:13">
      <c r="J35">
        <v>700</v>
      </c>
      <c r="K35">
        <f t="shared" si="6"/>
        <v>1.7827915364947137E-4</v>
      </c>
      <c r="L35">
        <v>1000</v>
      </c>
      <c r="M35">
        <f t="shared" si="7"/>
        <v>0.17827915364947136</v>
      </c>
    </row>
    <row r="36" spans="10:13">
      <c r="J36">
        <v>800</v>
      </c>
      <c r="K36">
        <f t="shared" si="6"/>
        <v>1.905884320458146E-4</v>
      </c>
      <c r="L36">
        <v>1000</v>
      </c>
      <c r="M36">
        <f t="shared" si="7"/>
        <v>0.1905884320458146</v>
      </c>
    </row>
    <row r="37" spans="10:13">
      <c r="J37">
        <v>900</v>
      </c>
      <c r="K37">
        <f t="shared" si="6"/>
        <v>2.021495590729605E-4</v>
      </c>
      <c r="L37">
        <v>1000</v>
      </c>
      <c r="M37">
        <f t="shared" si="7"/>
        <v>0.20214955907296051</v>
      </c>
    </row>
    <row r="38" spans="10:13">
      <c r="J38">
        <v>1000</v>
      </c>
      <c r="K38">
        <f t="shared" si="6"/>
        <v>2.1308434488977036E-4</v>
      </c>
      <c r="L38">
        <v>1000</v>
      </c>
      <c r="M38">
        <f t="shared" si="7"/>
        <v>0.21308434488977035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rmarin4</dc:creator>
  <cp:lastModifiedBy>rmarin4</cp:lastModifiedBy>
  <dcterms:created xsi:type="dcterms:W3CDTF">2009-07-21T17:25:07Z</dcterms:created>
  <dcterms:modified xsi:type="dcterms:W3CDTF">2009-07-21T23:25:50Z</dcterms:modified>
</cp:coreProperties>
</file>