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375" windowWidth="24675" windowHeight="1173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Z47" i="1" l="1"/>
  <c r="AA47" i="1"/>
  <c r="AB47" i="1"/>
  <c r="AC47" i="1"/>
  <c r="AD47" i="1"/>
  <c r="AE47" i="1"/>
  <c r="AF47" i="1"/>
  <c r="AG47" i="1"/>
  <c r="AH47" i="1"/>
  <c r="AI47" i="1"/>
  <c r="AJ47" i="1"/>
  <c r="AK47" i="1"/>
  <c r="AL47" i="1"/>
  <c r="AM47" i="1"/>
  <c r="AN47" i="1"/>
  <c r="AO47" i="1"/>
  <c r="AP47" i="1"/>
  <c r="AQ47" i="1"/>
  <c r="AR47" i="1"/>
  <c r="AS47" i="1"/>
  <c r="AT47" i="1"/>
  <c r="AU47" i="1"/>
  <c r="AV47" i="1"/>
  <c r="AW47" i="1"/>
  <c r="AX47" i="1"/>
  <c r="AY47" i="1"/>
  <c r="AZ47" i="1"/>
  <c r="BA47" i="1"/>
  <c r="BB47" i="1"/>
  <c r="BC47" i="1"/>
  <c r="BD47" i="1"/>
  <c r="BE47" i="1"/>
  <c r="BF47" i="1"/>
  <c r="BG47" i="1"/>
  <c r="BH47" i="1"/>
  <c r="BI47" i="1"/>
  <c r="BJ47" i="1"/>
  <c r="BK47" i="1"/>
  <c r="BL47" i="1"/>
  <c r="BM47" i="1"/>
  <c r="BN47" i="1"/>
  <c r="BO47" i="1"/>
  <c r="BP47" i="1"/>
  <c r="BQ47" i="1"/>
  <c r="BR47" i="1"/>
  <c r="BS47" i="1"/>
  <c r="BT47" i="1"/>
  <c r="BU47" i="1"/>
  <c r="BV47" i="1"/>
  <c r="BW47" i="1"/>
  <c r="Y50" i="1" l="1"/>
  <c r="Y48" i="1"/>
  <c r="Y47" i="1"/>
  <c r="Z44" i="1"/>
  <c r="AA44" i="1"/>
  <c r="AB44" i="1"/>
  <c r="AC44" i="1"/>
  <c r="AD44" i="1"/>
  <c r="AE44" i="1"/>
  <c r="AF44" i="1"/>
  <c r="AG44" i="1"/>
  <c r="AH44" i="1"/>
  <c r="AI44" i="1"/>
  <c r="AJ44" i="1"/>
  <c r="AK44" i="1"/>
  <c r="AL44" i="1"/>
  <c r="AM44" i="1"/>
  <c r="AN44" i="1"/>
  <c r="AO44" i="1"/>
  <c r="AP44" i="1"/>
  <c r="AQ44" i="1"/>
  <c r="AR44" i="1"/>
  <c r="AS44" i="1"/>
  <c r="AT44" i="1"/>
  <c r="AU44" i="1"/>
  <c r="AV44" i="1"/>
  <c r="AW44" i="1"/>
  <c r="AX44" i="1"/>
  <c r="AY44" i="1"/>
  <c r="AZ44" i="1"/>
  <c r="BA44" i="1"/>
  <c r="BB44" i="1"/>
  <c r="BC44" i="1"/>
  <c r="BD44" i="1"/>
  <c r="BE44" i="1"/>
  <c r="BF44" i="1"/>
  <c r="BG44" i="1"/>
  <c r="BH44" i="1"/>
  <c r="BI44" i="1"/>
  <c r="BJ44" i="1"/>
  <c r="BK44" i="1"/>
  <c r="BL44" i="1"/>
  <c r="BM44" i="1"/>
  <c r="BN44" i="1"/>
  <c r="BO44" i="1"/>
  <c r="BP44" i="1"/>
  <c r="BQ44" i="1"/>
  <c r="BR44" i="1"/>
  <c r="BS44" i="1"/>
  <c r="BT44" i="1"/>
  <c r="BU44" i="1"/>
  <c r="BV44" i="1"/>
  <c r="BW44" i="1"/>
  <c r="Y44" i="1"/>
  <c r="Z29" i="1" l="1"/>
  <c r="AA29" i="1"/>
  <c r="AB29" i="1"/>
  <c r="AC29" i="1"/>
  <c r="AD29" i="1"/>
  <c r="AE29" i="1"/>
  <c r="AF29" i="1"/>
  <c r="AG29" i="1"/>
  <c r="AH29" i="1"/>
  <c r="AI29" i="1"/>
  <c r="AJ29" i="1"/>
  <c r="AK29" i="1"/>
  <c r="AL29" i="1"/>
  <c r="AM29" i="1"/>
  <c r="AN29" i="1"/>
  <c r="AO29" i="1"/>
  <c r="AP29" i="1"/>
  <c r="AQ29" i="1"/>
  <c r="AR29" i="1"/>
  <c r="AS29" i="1"/>
  <c r="AT29" i="1"/>
  <c r="AU29" i="1"/>
  <c r="AV29" i="1"/>
  <c r="AW29" i="1"/>
  <c r="AX29" i="1"/>
  <c r="AY29" i="1"/>
  <c r="AZ29" i="1"/>
  <c r="BA29" i="1"/>
  <c r="BB29" i="1"/>
  <c r="BC29" i="1"/>
  <c r="BD29" i="1"/>
  <c r="BE29" i="1"/>
  <c r="BF29" i="1"/>
  <c r="BG29" i="1"/>
  <c r="BH29" i="1"/>
  <c r="BI29" i="1"/>
  <c r="BJ29" i="1"/>
  <c r="BK29" i="1"/>
  <c r="BL29" i="1"/>
  <c r="BM29" i="1"/>
  <c r="BN29" i="1"/>
  <c r="BO29" i="1"/>
  <c r="BP29" i="1"/>
  <c r="BQ29" i="1"/>
  <c r="BR29" i="1"/>
  <c r="BS29" i="1"/>
  <c r="BT29" i="1"/>
  <c r="BU29" i="1"/>
  <c r="BV29" i="1"/>
  <c r="BW29" i="1"/>
  <c r="Y29" i="1"/>
  <c r="Z19" i="1"/>
  <c r="Z65" i="1" s="1"/>
  <c r="AA19" i="1"/>
  <c r="AB19" i="1"/>
  <c r="AC19" i="1"/>
  <c r="AD19" i="1"/>
  <c r="AE19" i="1"/>
  <c r="AF19" i="1"/>
  <c r="AG19" i="1"/>
  <c r="AH19" i="1"/>
  <c r="AI19" i="1"/>
  <c r="AJ19" i="1"/>
  <c r="AK19" i="1"/>
  <c r="AL19" i="1"/>
  <c r="AM19" i="1"/>
  <c r="AN19" i="1"/>
  <c r="AO19" i="1"/>
  <c r="AP19" i="1"/>
  <c r="AQ19" i="1"/>
  <c r="AR19" i="1"/>
  <c r="AS19" i="1"/>
  <c r="AT19" i="1"/>
  <c r="AU19" i="1"/>
  <c r="AV19" i="1"/>
  <c r="AW19" i="1"/>
  <c r="AX19" i="1"/>
  <c r="AY19" i="1"/>
  <c r="AZ19" i="1"/>
  <c r="BA19" i="1"/>
  <c r="BB19" i="1"/>
  <c r="BC19" i="1"/>
  <c r="BD19" i="1"/>
  <c r="BE19" i="1"/>
  <c r="BF19" i="1"/>
  <c r="BG19" i="1"/>
  <c r="BH19" i="1"/>
  <c r="BI19" i="1"/>
  <c r="BJ19" i="1"/>
  <c r="BK19" i="1"/>
  <c r="BL19" i="1"/>
  <c r="BM19" i="1"/>
  <c r="BN19" i="1"/>
  <c r="BO19" i="1"/>
  <c r="BP19" i="1"/>
  <c r="BQ19" i="1"/>
  <c r="BR19" i="1"/>
  <c r="BS19" i="1"/>
  <c r="BT19" i="1"/>
  <c r="BU19" i="1"/>
  <c r="BV19" i="1"/>
  <c r="BW19" i="1"/>
  <c r="Y19" i="1"/>
  <c r="AA9" i="1"/>
  <c r="AA65" i="1" s="1"/>
  <c r="AB9" i="1"/>
  <c r="AB65" i="1" s="1"/>
  <c r="AC9" i="1"/>
  <c r="AC65" i="1" s="1"/>
  <c r="AD9" i="1"/>
  <c r="AD65" i="1" s="1"/>
  <c r="AE9" i="1"/>
  <c r="AE65" i="1" s="1"/>
  <c r="AF9" i="1"/>
  <c r="AF65" i="1" s="1"/>
  <c r="AG9" i="1"/>
  <c r="AG65" i="1" s="1"/>
  <c r="AH9" i="1"/>
  <c r="AH65" i="1" s="1"/>
  <c r="AI9" i="1"/>
  <c r="AI65" i="1" s="1"/>
  <c r="AJ9" i="1"/>
  <c r="AJ65" i="1" s="1"/>
  <c r="AK9" i="1"/>
  <c r="AK65" i="1" s="1"/>
  <c r="AL9" i="1"/>
  <c r="AL65" i="1" s="1"/>
  <c r="AM9" i="1"/>
  <c r="AM65" i="1" s="1"/>
  <c r="AN9" i="1"/>
  <c r="AN65" i="1" s="1"/>
  <c r="AO9" i="1"/>
  <c r="AO65" i="1" s="1"/>
  <c r="AP9" i="1"/>
  <c r="AP65" i="1" s="1"/>
  <c r="AQ9" i="1"/>
  <c r="AQ65" i="1" s="1"/>
  <c r="AR9" i="1"/>
  <c r="AR65" i="1" s="1"/>
  <c r="AS9" i="1"/>
  <c r="AS65" i="1" s="1"/>
  <c r="AT9" i="1"/>
  <c r="AT65" i="1" s="1"/>
  <c r="AU9" i="1"/>
  <c r="AU65" i="1" s="1"/>
  <c r="AV9" i="1"/>
  <c r="AV65" i="1" s="1"/>
  <c r="AW9" i="1"/>
  <c r="AW65" i="1" s="1"/>
  <c r="AX9" i="1"/>
  <c r="AX65" i="1" s="1"/>
  <c r="AY9" i="1"/>
  <c r="AY65" i="1" s="1"/>
  <c r="AZ9" i="1"/>
  <c r="AZ65" i="1" s="1"/>
  <c r="BA9" i="1"/>
  <c r="BA65" i="1" s="1"/>
  <c r="BB9" i="1"/>
  <c r="BB65" i="1" s="1"/>
  <c r="BC9" i="1"/>
  <c r="BC65" i="1" s="1"/>
  <c r="BD9" i="1"/>
  <c r="BD65" i="1" s="1"/>
  <c r="BE9" i="1"/>
  <c r="BE65" i="1" s="1"/>
  <c r="BF9" i="1"/>
  <c r="BF65" i="1" s="1"/>
  <c r="BG9" i="1"/>
  <c r="BG65" i="1" s="1"/>
  <c r="BH9" i="1"/>
  <c r="BH65" i="1" s="1"/>
  <c r="BI9" i="1"/>
  <c r="BI65" i="1" s="1"/>
  <c r="BJ9" i="1"/>
  <c r="BJ65" i="1" s="1"/>
  <c r="BK9" i="1"/>
  <c r="BK65" i="1" s="1"/>
  <c r="BL9" i="1"/>
  <c r="BL65" i="1" s="1"/>
  <c r="BM9" i="1"/>
  <c r="BM65" i="1" s="1"/>
  <c r="BN9" i="1"/>
  <c r="BN65" i="1" s="1"/>
  <c r="BO9" i="1"/>
  <c r="BO65" i="1" s="1"/>
  <c r="BP9" i="1"/>
  <c r="BP65" i="1" s="1"/>
  <c r="BQ9" i="1"/>
  <c r="BQ65" i="1" s="1"/>
  <c r="BR9" i="1"/>
  <c r="BR65" i="1" s="1"/>
  <c r="BS9" i="1"/>
  <c r="BS65" i="1" s="1"/>
  <c r="BT9" i="1"/>
  <c r="BT65" i="1" s="1"/>
  <c r="BU9" i="1"/>
  <c r="BU65" i="1" s="1"/>
  <c r="BV9" i="1"/>
  <c r="BV65" i="1" s="1"/>
  <c r="BW9" i="1"/>
  <c r="BW65" i="1" s="1"/>
  <c r="Y9" i="1"/>
  <c r="Y66" i="1" s="1"/>
  <c r="Z9" i="1"/>
  <c r="Y68" i="1" l="1"/>
  <c r="Y65" i="1"/>
</calcChain>
</file>

<file path=xl/sharedStrings.xml><?xml version="1.0" encoding="utf-8"?>
<sst xmlns="http://schemas.openxmlformats.org/spreadsheetml/2006/main" count="378" uniqueCount="26">
  <si>
    <t>Year</t>
  </si>
  <si>
    <t>Month</t>
  </si>
  <si>
    <t>Day</t>
  </si>
  <si>
    <t>Hour</t>
  </si>
  <si>
    <t>Min</t>
  </si>
  <si>
    <t>Sec</t>
  </si>
  <si>
    <t>Depth (m)</t>
  </si>
  <si>
    <t>Temp C</t>
  </si>
  <si>
    <t>(V)</t>
  </si>
  <si>
    <t>Exposure</t>
  </si>
  <si>
    <t>Laser Power</t>
  </si>
  <si>
    <t>Laser Photo Diode</t>
  </si>
  <si>
    <t>Brightness</t>
  </si>
  <si>
    <t>Shutter</t>
  </si>
  <si>
    <t>Gain</t>
  </si>
  <si>
    <t>Total Vol (uL/L)</t>
  </si>
  <si>
    <t>A</t>
  </si>
  <si>
    <t>NaN</t>
  </si>
  <si>
    <t>B</t>
  </si>
  <si>
    <t>C</t>
  </si>
  <si>
    <t>Avg</t>
  </si>
  <si>
    <t>SE</t>
  </si>
  <si>
    <t>&gt; 40 um</t>
  </si>
  <si>
    <t>D</t>
  </si>
  <si>
    <t>E</t>
  </si>
  <si>
    <t>&gt;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</si>
</sst>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68"/>
  <sheetViews>
    <sheetView tabSelected="1" topLeftCell="V1" workbookViewId="0">
      <pane ySplit="1" topLeftCell="A25" activePane="bottomLeft" state="frozen"/>
      <selection pane="bottomLeft" activeCell="Z47" sqref="Z47:BW47"/>
    </sheetView>
  </sheetViews>
  <sheetFormatPr defaultRowHeight="15" x14ac:dyDescent="0.25"/>
  <cols>
    <col min="1" max="1" width="5" bestFit="1" customWidth="1"/>
    <col min="2" max="2" width="6.85546875" bestFit="1" customWidth="1"/>
    <col min="3" max="3" width="4.28515625" bestFit="1" customWidth="1"/>
    <col min="4" max="4" width="5.28515625" bestFit="1" customWidth="1"/>
    <col min="5" max="5" width="4.42578125" bestFit="1" customWidth="1"/>
    <col min="6" max="6" width="4" bestFit="1" customWidth="1"/>
    <col min="7" max="7" width="4.85546875" bestFit="1" customWidth="1"/>
    <col min="8" max="8" width="6.28515625" customWidth="1"/>
    <col min="9" max="9" width="7.5703125" bestFit="1" customWidth="1"/>
    <col min="10" max="10" width="7" bestFit="1" customWidth="1"/>
    <col min="11" max="11" width="3.5703125" customWidth="1"/>
    <col min="12" max="12" width="5" customWidth="1"/>
    <col min="13" max="13" width="4.85546875" customWidth="1"/>
    <col min="14" max="14" width="5.7109375" customWidth="1"/>
    <col min="15" max="15" width="5.140625" customWidth="1"/>
    <col min="16" max="16" width="5" bestFit="1" customWidth="1"/>
    <col min="17" max="24" width="4.85546875" bestFit="1" customWidth="1"/>
    <col min="25" max="25" width="14.5703125" bestFit="1" customWidth="1"/>
    <col min="26" max="34" width="2" bestFit="1" customWidth="1"/>
    <col min="35" max="41" width="3" bestFit="1" customWidth="1"/>
    <col min="42" max="42" width="6" bestFit="1" customWidth="1"/>
    <col min="43" max="43" width="3" bestFit="1" customWidth="1"/>
    <col min="44" max="54" width="6" bestFit="1" customWidth="1"/>
    <col min="55" max="63" width="3" bestFit="1" customWidth="1"/>
    <col min="64" max="64" width="5" bestFit="1" customWidth="1"/>
    <col min="65" max="75" width="3" bestFit="1" customWidth="1"/>
  </cols>
  <sheetData>
    <row r="1" spans="1: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Y1" t="s">
        <v>15</v>
      </c>
      <c r="Z1">
        <v>1</v>
      </c>
      <c r="AA1">
        <v>2</v>
      </c>
      <c r="AB1">
        <v>3</v>
      </c>
      <c r="AC1">
        <v>4</v>
      </c>
      <c r="AD1">
        <v>5</v>
      </c>
      <c r="AE1">
        <v>6</v>
      </c>
      <c r="AF1">
        <v>7</v>
      </c>
      <c r="AG1">
        <v>8</v>
      </c>
      <c r="AH1">
        <v>9</v>
      </c>
      <c r="AI1">
        <v>10</v>
      </c>
      <c r="AJ1">
        <v>11</v>
      </c>
      <c r="AK1">
        <v>12</v>
      </c>
      <c r="AL1">
        <v>13</v>
      </c>
      <c r="AM1">
        <v>14</v>
      </c>
      <c r="AN1">
        <v>15</v>
      </c>
      <c r="AO1">
        <v>16</v>
      </c>
      <c r="AP1">
        <v>17</v>
      </c>
      <c r="AQ1">
        <v>18</v>
      </c>
      <c r="AR1">
        <v>19</v>
      </c>
      <c r="AS1">
        <v>20</v>
      </c>
      <c r="AT1">
        <v>21</v>
      </c>
      <c r="AU1">
        <v>22</v>
      </c>
      <c r="AV1">
        <v>23</v>
      </c>
      <c r="AW1">
        <v>24</v>
      </c>
      <c r="AX1">
        <v>25</v>
      </c>
      <c r="AY1">
        <v>26</v>
      </c>
      <c r="AZ1">
        <v>27</v>
      </c>
      <c r="BA1">
        <v>28</v>
      </c>
      <c r="BB1">
        <v>29</v>
      </c>
      <c r="BC1">
        <v>30</v>
      </c>
      <c r="BD1">
        <v>31</v>
      </c>
      <c r="BE1">
        <v>32</v>
      </c>
      <c r="BF1">
        <v>33</v>
      </c>
      <c r="BG1">
        <v>34</v>
      </c>
      <c r="BH1">
        <v>35</v>
      </c>
      <c r="BI1">
        <v>36</v>
      </c>
      <c r="BJ1">
        <v>37</v>
      </c>
      <c r="BK1">
        <v>38</v>
      </c>
      <c r="BL1">
        <v>39</v>
      </c>
      <c r="BM1">
        <v>40</v>
      </c>
      <c r="BN1">
        <v>41</v>
      </c>
      <c r="BO1">
        <v>42</v>
      </c>
      <c r="BP1">
        <v>43</v>
      </c>
      <c r="BQ1">
        <v>44</v>
      </c>
      <c r="BR1">
        <v>45</v>
      </c>
      <c r="BS1">
        <v>46</v>
      </c>
      <c r="BT1">
        <v>47</v>
      </c>
      <c r="BU1">
        <v>48</v>
      </c>
      <c r="BV1">
        <v>49</v>
      </c>
      <c r="BW1">
        <v>50</v>
      </c>
    </row>
    <row r="2" spans="1:75" x14ac:dyDescent="0.25">
      <c r="A2" t="s">
        <v>16</v>
      </c>
    </row>
    <row r="3" spans="1:75" x14ac:dyDescent="0.25">
      <c r="A3">
        <v>2013</v>
      </c>
      <c r="B3">
        <v>7</v>
      </c>
      <c r="C3">
        <v>30</v>
      </c>
      <c r="D3">
        <v>22</v>
      </c>
      <c r="E3">
        <v>19</v>
      </c>
      <c r="F3">
        <v>40</v>
      </c>
      <c r="G3" t="s">
        <v>17</v>
      </c>
      <c r="H3">
        <v>-0.59699999999999998</v>
      </c>
      <c r="I3">
        <v>23.829000000000001</v>
      </c>
      <c r="J3">
        <v>12.532</v>
      </c>
      <c r="K3">
        <v>6</v>
      </c>
      <c r="L3">
        <v>150</v>
      </c>
      <c r="M3">
        <v>5</v>
      </c>
      <c r="N3">
        <v>0</v>
      </c>
      <c r="O3">
        <v>30</v>
      </c>
      <c r="P3">
        <v>56</v>
      </c>
      <c r="Q3" t="s">
        <v>17</v>
      </c>
      <c r="R3" t="s">
        <v>17</v>
      </c>
      <c r="S3" t="s">
        <v>17</v>
      </c>
      <c r="T3" t="s">
        <v>17</v>
      </c>
      <c r="U3" t="s">
        <v>17</v>
      </c>
      <c r="V3" t="s">
        <v>17</v>
      </c>
      <c r="W3" t="s">
        <v>17</v>
      </c>
      <c r="X3" t="s">
        <v>17</v>
      </c>
      <c r="Y3">
        <v>3.1E-2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3.1E-2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</row>
    <row r="4" spans="1:75" x14ac:dyDescent="0.25">
      <c r="A4">
        <v>2013</v>
      </c>
      <c r="B4">
        <v>7</v>
      </c>
      <c r="C4">
        <v>30</v>
      </c>
      <c r="D4">
        <v>22</v>
      </c>
      <c r="E4">
        <v>19</v>
      </c>
      <c r="F4">
        <v>45</v>
      </c>
      <c r="G4" t="s">
        <v>17</v>
      </c>
      <c r="H4">
        <v>-0.60399999999999998</v>
      </c>
      <c r="I4">
        <v>23.829000000000001</v>
      </c>
      <c r="J4">
        <v>12.532</v>
      </c>
      <c r="K4">
        <v>6</v>
      </c>
      <c r="L4">
        <v>150</v>
      </c>
      <c r="M4">
        <v>5</v>
      </c>
      <c r="N4">
        <v>0</v>
      </c>
      <c r="O4">
        <v>30</v>
      </c>
      <c r="P4">
        <v>56</v>
      </c>
      <c r="Q4" t="s">
        <v>17</v>
      </c>
      <c r="R4" t="s">
        <v>17</v>
      </c>
      <c r="S4" t="s">
        <v>17</v>
      </c>
      <c r="T4" t="s">
        <v>17</v>
      </c>
      <c r="U4" t="s">
        <v>17</v>
      </c>
      <c r="V4" t="s">
        <v>17</v>
      </c>
      <c r="W4" t="s">
        <v>17</v>
      </c>
      <c r="X4" t="s">
        <v>17</v>
      </c>
      <c r="Y4">
        <v>0.29499999999999998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8.4000000000000005E-2</v>
      </c>
      <c r="AX4">
        <v>0</v>
      </c>
      <c r="AY4">
        <v>0</v>
      </c>
      <c r="AZ4">
        <v>0.21099999999999999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</row>
    <row r="5" spans="1:75" x14ac:dyDescent="0.25">
      <c r="A5">
        <v>2013</v>
      </c>
      <c r="B5">
        <v>7</v>
      </c>
      <c r="C5">
        <v>30</v>
      </c>
      <c r="D5">
        <v>22</v>
      </c>
      <c r="E5">
        <v>20</v>
      </c>
      <c r="F5">
        <v>25</v>
      </c>
      <c r="G5" t="s">
        <v>17</v>
      </c>
      <c r="H5">
        <v>-0.60499999999999998</v>
      </c>
      <c r="I5">
        <v>23.829000000000001</v>
      </c>
      <c r="J5">
        <v>12.532</v>
      </c>
      <c r="K5">
        <v>6</v>
      </c>
      <c r="L5">
        <v>150</v>
      </c>
      <c r="M5">
        <v>5</v>
      </c>
      <c r="N5">
        <v>0</v>
      </c>
      <c r="O5">
        <v>30</v>
      </c>
      <c r="P5">
        <v>56</v>
      </c>
      <c r="Q5" t="s">
        <v>17</v>
      </c>
      <c r="R5" t="s">
        <v>17</v>
      </c>
      <c r="S5" t="s">
        <v>17</v>
      </c>
      <c r="T5" t="s">
        <v>17</v>
      </c>
      <c r="U5" t="s">
        <v>17</v>
      </c>
      <c r="V5" t="s">
        <v>17</v>
      </c>
      <c r="W5" t="s">
        <v>17</v>
      </c>
      <c r="X5" t="s">
        <v>17</v>
      </c>
      <c r="Y5">
        <v>3.9E-2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1.7999999999999999E-2</v>
      </c>
      <c r="AV5">
        <v>0.02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</row>
    <row r="6" spans="1:75" x14ac:dyDescent="0.25">
      <c r="A6">
        <v>2013</v>
      </c>
      <c r="B6">
        <v>7</v>
      </c>
      <c r="C6">
        <v>30</v>
      </c>
      <c r="D6">
        <v>22</v>
      </c>
      <c r="E6">
        <v>20</v>
      </c>
      <c r="F6">
        <v>31</v>
      </c>
      <c r="G6" t="s">
        <v>17</v>
      </c>
      <c r="H6">
        <v>-0.60099999999999998</v>
      </c>
      <c r="I6">
        <v>23.829000000000001</v>
      </c>
      <c r="J6">
        <v>12.526</v>
      </c>
      <c r="K6">
        <v>6</v>
      </c>
      <c r="L6">
        <v>150</v>
      </c>
      <c r="M6">
        <v>5</v>
      </c>
      <c r="N6">
        <v>0</v>
      </c>
      <c r="O6">
        <v>30</v>
      </c>
      <c r="P6">
        <v>56</v>
      </c>
      <c r="Q6" t="s">
        <v>17</v>
      </c>
      <c r="R6" t="s">
        <v>17</v>
      </c>
      <c r="S6" t="s">
        <v>17</v>
      </c>
      <c r="T6" t="s">
        <v>17</v>
      </c>
      <c r="U6" t="s">
        <v>17</v>
      </c>
      <c r="V6" t="s">
        <v>17</v>
      </c>
      <c r="W6" t="s">
        <v>17</v>
      </c>
      <c r="X6" t="s">
        <v>17</v>
      </c>
      <c r="Y6">
        <v>0.126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4.0000000000000001E-3</v>
      </c>
      <c r="AS6">
        <v>5.0000000000000001E-3</v>
      </c>
      <c r="AT6">
        <v>0</v>
      </c>
      <c r="AU6">
        <v>0</v>
      </c>
      <c r="AV6">
        <v>0</v>
      </c>
      <c r="AW6">
        <v>3.7999999999999999E-2</v>
      </c>
      <c r="AX6">
        <v>7.9000000000000001E-2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</row>
    <row r="7" spans="1:75" x14ac:dyDescent="0.25">
      <c r="A7">
        <v>2013</v>
      </c>
      <c r="B7">
        <v>7</v>
      </c>
      <c r="C7">
        <v>30</v>
      </c>
      <c r="D7">
        <v>22</v>
      </c>
      <c r="E7">
        <v>20</v>
      </c>
      <c r="F7">
        <v>56</v>
      </c>
      <c r="G7" t="s">
        <v>17</v>
      </c>
      <c r="H7">
        <v>-0.60299999999999998</v>
      </c>
      <c r="I7">
        <v>23.806000000000001</v>
      </c>
      <c r="J7">
        <v>12.526</v>
      </c>
      <c r="K7">
        <v>6</v>
      </c>
      <c r="L7">
        <v>150</v>
      </c>
      <c r="M7">
        <v>5</v>
      </c>
      <c r="N7">
        <v>0</v>
      </c>
      <c r="O7">
        <v>30</v>
      </c>
      <c r="P7">
        <v>56</v>
      </c>
      <c r="Q7" t="s">
        <v>17</v>
      </c>
      <c r="R7" t="s">
        <v>17</v>
      </c>
      <c r="S7" t="s">
        <v>17</v>
      </c>
      <c r="T7" t="s">
        <v>17</v>
      </c>
      <c r="U7" t="s">
        <v>17</v>
      </c>
      <c r="V7" t="s">
        <v>17</v>
      </c>
      <c r="W7" t="s">
        <v>17</v>
      </c>
      <c r="X7" t="s">
        <v>17</v>
      </c>
      <c r="Y7">
        <v>2.7E-2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6.0000000000000001E-3</v>
      </c>
      <c r="AT7">
        <v>0</v>
      </c>
      <c r="AU7">
        <v>0</v>
      </c>
      <c r="AV7">
        <v>0.02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</row>
    <row r="8" spans="1:75" x14ac:dyDescent="0.25">
      <c r="A8">
        <v>2013</v>
      </c>
      <c r="B8">
        <v>7</v>
      </c>
      <c r="C8">
        <v>30</v>
      </c>
      <c r="D8">
        <v>22</v>
      </c>
      <c r="E8">
        <v>21</v>
      </c>
      <c r="F8">
        <v>6</v>
      </c>
      <c r="G8" t="s">
        <v>17</v>
      </c>
      <c r="H8">
        <v>-0.59299999999999997</v>
      </c>
      <c r="I8">
        <v>23.829000000000001</v>
      </c>
      <c r="J8">
        <v>12.532</v>
      </c>
      <c r="K8">
        <v>6</v>
      </c>
      <c r="L8">
        <v>150</v>
      </c>
      <c r="M8">
        <v>5</v>
      </c>
      <c r="N8">
        <v>0</v>
      </c>
      <c r="O8">
        <v>30</v>
      </c>
      <c r="P8">
        <v>56</v>
      </c>
      <c r="Q8" t="s">
        <v>17</v>
      </c>
      <c r="R8" t="s">
        <v>17</v>
      </c>
      <c r="S8" t="s">
        <v>17</v>
      </c>
      <c r="T8" t="s">
        <v>17</v>
      </c>
      <c r="U8" t="s">
        <v>17</v>
      </c>
      <c r="V8" t="s">
        <v>17</v>
      </c>
      <c r="W8" t="s">
        <v>17</v>
      </c>
      <c r="X8" t="s">
        <v>17</v>
      </c>
      <c r="Y8">
        <v>0.23699999999999999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0.14099999999999999</v>
      </c>
      <c r="AY8">
        <v>9.6000000000000002E-2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</row>
    <row r="9" spans="1:75" x14ac:dyDescent="0.25">
      <c r="A9" t="s">
        <v>18</v>
      </c>
      <c r="Y9">
        <f>SUM(Y3:Y8)</f>
        <v>0.75499999999999989</v>
      </c>
      <c r="Z9">
        <f>SUM(Z3:Z8)</f>
        <v>0</v>
      </c>
      <c r="AA9">
        <f t="shared" ref="AA9:BW9" si="0">SUM(AA3:AA8)</f>
        <v>0</v>
      </c>
      <c r="AB9">
        <f t="shared" si="0"/>
        <v>0</v>
      </c>
      <c r="AC9">
        <f t="shared" si="0"/>
        <v>0</v>
      </c>
      <c r="AD9">
        <f t="shared" si="0"/>
        <v>0</v>
      </c>
      <c r="AE9">
        <f t="shared" si="0"/>
        <v>0</v>
      </c>
      <c r="AF9">
        <f t="shared" si="0"/>
        <v>0</v>
      </c>
      <c r="AG9">
        <f t="shared" si="0"/>
        <v>0</v>
      </c>
      <c r="AH9">
        <f t="shared" si="0"/>
        <v>0</v>
      </c>
      <c r="AI9">
        <f t="shared" si="0"/>
        <v>0</v>
      </c>
      <c r="AJ9">
        <f t="shared" si="0"/>
        <v>0</v>
      </c>
      <c r="AK9">
        <f t="shared" si="0"/>
        <v>0</v>
      </c>
      <c r="AL9">
        <f t="shared" si="0"/>
        <v>0</v>
      </c>
      <c r="AM9">
        <f t="shared" si="0"/>
        <v>0</v>
      </c>
      <c r="AN9">
        <f t="shared" si="0"/>
        <v>0</v>
      </c>
      <c r="AO9">
        <f t="shared" si="0"/>
        <v>0</v>
      </c>
      <c r="AP9">
        <f t="shared" si="0"/>
        <v>0</v>
      </c>
      <c r="AQ9">
        <f t="shared" si="0"/>
        <v>0</v>
      </c>
      <c r="AR9">
        <f t="shared" si="0"/>
        <v>4.0000000000000001E-3</v>
      </c>
      <c r="AS9">
        <f t="shared" si="0"/>
        <v>1.0999999999999999E-2</v>
      </c>
      <c r="AT9">
        <f t="shared" si="0"/>
        <v>0</v>
      </c>
      <c r="AU9">
        <f t="shared" si="0"/>
        <v>1.7999999999999999E-2</v>
      </c>
      <c r="AV9">
        <f t="shared" si="0"/>
        <v>7.1000000000000008E-2</v>
      </c>
      <c r="AW9">
        <f t="shared" si="0"/>
        <v>0.122</v>
      </c>
      <c r="AX9">
        <f t="shared" si="0"/>
        <v>0.21999999999999997</v>
      </c>
      <c r="AY9">
        <f t="shared" si="0"/>
        <v>9.6000000000000002E-2</v>
      </c>
      <c r="AZ9">
        <f t="shared" si="0"/>
        <v>0.21099999999999999</v>
      </c>
      <c r="BA9">
        <f t="shared" si="0"/>
        <v>0</v>
      </c>
      <c r="BB9">
        <f t="shared" si="0"/>
        <v>0</v>
      </c>
      <c r="BC9">
        <f t="shared" si="0"/>
        <v>0</v>
      </c>
      <c r="BD9">
        <f t="shared" si="0"/>
        <v>0</v>
      </c>
      <c r="BE9">
        <f t="shared" si="0"/>
        <v>0</v>
      </c>
      <c r="BF9">
        <f t="shared" si="0"/>
        <v>0</v>
      </c>
      <c r="BG9">
        <f t="shared" si="0"/>
        <v>0</v>
      </c>
      <c r="BH9">
        <f t="shared" si="0"/>
        <v>0</v>
      </c>
      <c r="BI9">
        <f t="shared" si="0"/>
        <v>0</v>
      </c>
      <c r="BJ9">
        <f t="shared" si="0"/>
        <v>0</v>
      </c>
      <c r="BK9">
        <f t="shared" si="0"/>
        <v>0</v>
      </c>
      <c r="BL9">
        <f t="shared" si="0"/>
        <v>0</v>
      </c>
      <c r="BM9">
        <f t="shared" si="0"/>
        <v>0</v>
      </c>
      <c r="BN9">
        <f t="shared" si="0"/>
        <v>0</v>
      </c>
      <c r="BO9">
        <f t="shared" si="0"/>
        <v>0</v>
      </c>
      <c r="BP9">
        <f t="shared" si="0"/>
        <v>0</v>
      </c>
      <c r="BQ9">
        <f t="shared" si="0"/>
        <v>0</v>
      </c>
      <c r="BR9">
        <f t="shared" si="0"/>
        <v>0</v>
      </c>
      <c r="BS9">
        <f t="shared" si="0"/>
        <v>0</v>
      </c>
      <c r="BT9">
        <f t="shared" si="0"/>
        <v>0</v>
      </c>
      <c r="BU9">
        <f t="shared" si="0"/>
        <v>0</v>
      </c>
      <c r="BV9">
        <f t="shared" si="0"/>
        <v>0</v>
      </c>
      <c r="BW9">
        <f t="shared" si="0"/>
        <v>0</v>
      </c>
    </row>
    <row r="10" spans="1:75" x14ac:dyDescent="0.25">
      <c r="A10">
        <v>2013</v>
      </c>
      <c r="B10">
        <v>7</v>
      </c>
      <c r="C10">
        <v>30</v>
      </c>
      <c r="D10">
        <v>22</v>
      </c>
      <c r="E10">
        <v>26</v>
      </c>
      <c r="F10">
        <v>35</v>
      </c>
      <c r="G10" t="s">
        <v>17</v>
      </c>
      <c r="H10">
        <v>-0.59799999999999998</v>
      </c>
      <c r="I10">
        <v>23.829000000000001</v>
      </c>
      <c r="J10">
        <v>12.515000000000001</v>
      </c>
      <c r="K10">
        <v>6</v>
      </c>
      <c r="L10">
        <v>150</v>
      </c>
      <c r="M10">
        <v>2</v>
      </c>
      <c r="N10">
        <v>0</v>
      </c>
      <c r="O10">
        <v>30</v>
      </c>
      <c r="P10">
        <v>56</v>
      </c>
      <c r="Q10" t="s">
        <v>17</v>
      </c>
      <c r="R10" t="s">
        <v>17</v>
      </c>
      <c r="S10" t="s">
        <v>17</v>
      </c>
      <c r="T10" t="s">
        <v>17</v>
      </c>
      <c r="U10" t="s">
        <v>17</v>
      </c>
      <c r="V10" t="s">
        <v>17</v>
      </c>
      <c r="W10" t="s">
        <v>17</v>
      </c>
      <c r="X10" t="s">
        <v>17</v>
      </c>
      <c r="Y10">
        <v>0.39500000000000002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0.02</v>
      </c>
      <c r="AW10">
        <v>0</v>
      </c>
      <c r="AX10">
        <v>0</v>
      </c>
      <c r="AY10">
        <v>0</v>
      </c>
      <c r="AZ10">
        <v>0</v>
      </c>
      <c r="BA10">
        <v>0.375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</row>
    <row r="11" spans="1:75" x14ac:dyDescent="0.25">
      <c r="A11">
        <v>2013</v>
      </c>
      <c r="B11">
        <v>7</v>
      </c>
      <c r="C11">
        <v>30</v>
      </c>
      <c r="D11">
        <v>22</v>
      </c>
      <c r="E11">
        <v>26</v>
      </c>
      <c r="F11">
        <v>57</v>
      </c>
      <c r="G11" t="s">
        <v>17</v>
      </c>
      <c r="H11">
        <v>-0.60099999999999998</v>
      </c>
      <c r="I11">
        <v>23.783999999999999</v>
      </c>
      <c r="J11">
        <v>12.532</v>
      </c>
      <c r="K11">
        <v>6</v>
      </c>
      <c r="L11">
        <v>150</v>
      </c>
      <c r="M11">
        <v>4</v>
      </c>
      <c r="N11">
        <v>0</v>
      </c>
      <c r="O11">
        <v>30</v>
      </c>
      <c r="P11">
        <v>56</v>
      </c>
      <c r="Q11" t="s">
        <v>17</v>
      </c>
      <c r="R11" t="s">
        <v>17</v>
      </c>
      <c r="S11" t="s">
        <v>17</v>
      </c>
      <c r="T11" t="s">
        <v>17</v>
      </c>
      <c r="U11" t="s">
        <v>17</v>
      </c>
      <c r="V11" t="s">
        <v>17</v>
      </c>
      <c r="W11" t="s">
        <v>17</v>
      </c>
      <c r="X11" t="s">
        <v>17</v>
      </c>
      <c r="Y11">
        <v>0.19600000000000001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1E-3</v>
      </c>
      <c r="AQ11">
        <v>0</v>
      </c>
      <c r="AR11">
        <v>0</v>
      </c>
      <c r="AS11">
        <v>6.0000000000000001E-3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0.189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</row>
    <row r="12" spans="1:75" x14ac:dyDescent="0.25">
      <c r="A12">
        <v>2013</v>
      </c>
      <c r="B12">
        <v>7</v>
      </c>
      <c r="C12">
        <v>30</v>
      </c>
      <c r="D12">
        <v>22</v>
      </c>
      <c r="E12">
        <v>27</v>
      </c>
      <c r="F12">
        <v>37</v>
      </c>
      <c r="G12" t="s">
        <v>17</v>
      </c>
      <c r="H12">
        <v>-0.59399999999999997</v>
      </c>
      <c r="I12">
        <v>23.806000000000001</v>
      </c>
      <c r="J12">
        <v>12.537000000000001</v>
      </c>
      <c r="K12">
        <v>6</v>
      </c>
      <c r="L12">
        <v>150</v>
      </c>
      <c r="M12">
        <v>6</v>
      </c>
      <c r="N12">
        <v>0</v>
      </c>
      <c r="O12">
        <v>30</v>
      </c>
      <c r="P12">
        <v>56</v>
      </c>
      <c r="Q12" t="s">
        <v>17</v>
      </c>
      <c r="R12" t="s">
        <v>17</v>
      </c>
      <c r="S12" t="s">
        <v>17</v>
      </c>
      <c r="T12" t="s">
        <v>17</v>
      </c>
      <c r="U12" t="s">
        <v>17</v>
      </c>
      <c r="V12" t="s">
        <v>17</v>
      </c>
      <c r="W12" t="s">
        <v>17</v>
      </c>
      <c r="X12" t="s">
        <v>17</v>
      </c>
      <c r="Y12">
        <v>78.057000000000002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8.3000000000000004E-2</v>
      </c>
      <c r="AY12">
        <v>0</v>
      </c>
      <c r="AZ12">
        <v>0</v>
      </c>
      <c r="BA12">
        <v>0</v>
      </c>
      <c r="BB12">
        <v>0.47399999999999998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77.5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</row>
    <row r="13" spans="1:75" x14ac:dyDescent="0.25">
      <c r="A13">
        <v>2013</v>
      </c>
      <c r="B13">
        <v>7</v>
      </c>
      <c r="C13">
        <v>30</v>
      </c>
      <c r="D13">
        <v>22</v>
      </c>
      <c r="E13">
        <v>28</v>
      </c>
      <c r="F13">
        <v>3</v>
      </c>
      <c r="G13" t="s">
        <v>17</v>
      </c>
      <c r="H13">
        <v>-0.60299999999999998</v>
      </c>
      <c r="I13">
        <v>23.850999999999999</v>
      </c>
      <c r="J13">
        <v>12.526</v>
      </c>
      <c r="K13">
        <v>6</v>
      </c>
      <c r="L13">
        <v>150</v>
      </c>
      <c r="M13">
        <v>4</v>
      </c>
      <c r="N13">
        <v>0</v>
      </c>
      <c r="O13">
        <v>30</v>
      </c>
      <c r="P13">
        <v>56</v>
      </c>
      <c r="Q13" t="s">
        <v>17</v>
      </c>
      <c r="R13" t="s">
        <v>17</v>
      </c>
      <c r="S13" t="s">
        <v>17</v>
      </c>
      <c r="T13" t="s">
        <v>17</v>
      </c>
      <c r="U13" t="s">
        <v>17</v>
      </c>
      <c r="V13" t="s">
        <v>17</v>
      </c>
      <c r="W13" t="s">
        <v>17</v>
      </c>
      <c r="X13" t="s">
        <v>17</v>
      </c>
      <c r="Y13">
        <v>3.7999999999999999E-2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8.9999999999999993E-3</v>
      </c>
      <c r="AU13">
        <v>0</v>
      </c>
      <c r="AV13">
        <v>2.8000000000000001E-2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</row>
    <row r="14" spans="1:75" x14ac:dyDescent="0.25">
      <c r="A14">
        <v>2013</v>
      </c>
      <c r="B14">
        <v>7</v>
      </c>
      <c r="C14">
        <v>30</v>
      </c>
      <c r="D14">
        <v>22</v>
      </c>
      <c r="E14">
        <v>28</v>
      </c>
      <c r="F14">
        <v>8</v>
      </c>
      <c r="G14" t="s">
        <v>17</v>
      </c>
      <c r="H14">
        <v>-0.60699999999999998</v>
      </c>
      <c r="I14">
        <v>23.806000000000001</v>
      </c>
      <c r="J14">
        <v>12.532</v>
      </c>
      <c r="K14">
        <v>6</v>
      </c>
      <c r="L14">
        <v>150</v>
      </c>
      <c r="M14">
        <v>5</v>
      </c>
      <c r="N14">
        <v>0</v>
      </c>
      <c r="O14">
        <v>30</v>
      </c>
      <c r="P14">
        <v>56</v>
      </c>
      <c r="Q14" t="s">
        <v>17</v>
      </c>
      <c r="R14" t="s">
        <v>17</v>
      </c>
      <c r="S14" t="s">
        <v>17</v>
      </c>
      <c r="T14" t="s">
        <v>17</v>
      </c>
      <c r="U14" t="s">
        <v>17</v>
      </c>
      <c r="V14" t="s">
        <v>17</v>
      </c>
      <c r="W14" t="s">
        <v>17</v>
      </c>
      <c r="X14" t="s">
        <v>17</v>
      </c>
      <c r="Y14">
        <v>0.16900000000000001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2.8000000000000001E-2</v>
      </c>
      <c r="AV14">
        <v>0</v>
      </c>
      <c r="AW14">
        <v>0</v>
      </c>
      <c r="AX14">
        <v>0</v>
      </c>
      <c r="AY14">
        <v>0.14099999999999999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</row>
    <row r="15" spans="1:75" x14ac:dyDescent="0.25">
      <c r="A15">
        <v>2013</v>
      </c>
      <c r="B15">
        <v>7</v>
      </c>
      <c r="C15">
        <v>30</v>
      </c>
      <c r="D15">
        <v>22</v>
      </c>
      <c r="E15">
        <v>28</v>
      </c>
      <c r="F15">
        <v>13</v>
      </c>
      <c r="G15" t="s">
        <v>17</v>
      </c>
      <c r="H15">
        <v>-0.60299999999999998</v>
      </c>
      <c r="I15">
        <v>23.806000000000001</v>
      </c>
      <c r="J15">
        <v>12.515000000000001</v>
      </c>
      <c r="K15">
        <v>6</v>
      </c>
      <c r="L15">
        <v>150</v>
      </c>
      <c r="M15">
        <v>4</v>
      </c>
      <c r="N15">
        <v>0</v>
      </c>
      <c r="O15">
        <v>30</v>
      </c>
      <c r="P15">
        <v>56</v>
      </c>
      <c r="Q15" t="s">
        <v>17</v>
      </c>
      <c r="R15" t="s">
        <v>17</v>
      </c>
      <c r="S15" t="s">
        <v>17</v>
      </c>
      <c r="T15" t="s">
        <v>17</v>
      </c>
      <c r="U15" t="s">
        <v>17</v>
      </c>
      <c r="V15" t="s">
        <v>17</v>
      </c>
      <c r="W15" t="s">
        <v>17</v>
      </c>
      <c r="X15" t="s">
        <v>17</v>
      </c>
      <c r="Y15">
        <v>4.1000000000000002E-2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8.9999999999999993E-3</v>
      </c>
      <c r="AU15">
        <v>0</v>
      </c>
      <c r="AV15">
        <v>3.1E-2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</row>
    <row r="16" spans="1:75" x14ac:dyDescent="0.25">
      <c r="A16">
        <v>2013</v>
      </c>
      <c r="B16">
        <v>7</v>
      </c>
      <c r="C16">
        <v>30</v>
      </c>
      <c r="D16">
        <v>22</v>
      </c>
      <c r="E16">
        <v>28</v>
      </c>
      <c r="F16">
        <v>23</v>
      </c>
      <c r="G16" t="s">
        <v>17</v>
      </c>
      <c r="H16">
        <v>-0.59799999999999998</v>
      </c>
      <c r="I16">
        <v>23.806000000000001</v>
      </c>
      <c r="J16">
        <v>12.526</v>
      </c>
      <c r="K16">
        <v>6</v>
      </c>
      <c r="L16">
        <v>150</v>
      </c>
      <c r="M16">
        <v>4</v>
      </c>
      <c r="N16">
        <v>0</v>
      </c>
      <c r="O16">
        <v>30</v>
      </c>
      <c r="P16">
        <v>56</v>
      </c>
      <c r="Q16" t="s">
        <v>17</v>
      </c>
      <c r="R16" t="s">
        <v>17</v>
      </c>
      <c r="S16" t="s">
        <v>17</v>
      </c>
      <c r="T16" t="s">
        <v>17</v>
      </c>
      <c r="U16" t="s">
        <v>17</v>
      </c>
      <c r="V16" t="s">
        <v>17</v>
      </c>
      <c r="W16" t="s">
        <v>17</v>
      </c>
      <c r="X16" t="s">
        <v>17</v>
      </c>
      <c r="Y16">
        <v>5.1999999999999998E-2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1.7000000000000001E-2</v>
      </c>
      <c r="AV16">
        <v>0</v>
      </c>
      <c r="AW16">
        <v>3.5000000000000003E-2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</row>
    <row r="17" spans="1:75" x14ac:dyDescent="0.25">
      <c r="A17">
        <v>2013</v>
      </c>
      <c r="B17">
        <v>7</v>
      </c>
      <c r="C17">
        <v>30</v>
      </c>
      <c r="D17">
        <v>22</v>
      </c>
      <c r="E17">
        <v>28</v>
      </c>
      <c r="F17">
        <v>28</v>
      </c>
      <c r="G17" t="s">
        <v>17</v>
      </c>
      <c r="H17">
        <v>-0.60399999999999998</v>
      </c>
      <c r="I17">
        <v>23.783999999999999</v>
      </c>
      <c r="J17">
        <v>12.537000000000001</v>
      </c>
      <c r="K17">
        <v>6</v>
      </c>
      <c r="L17">
        <v>150</v>
      </c>
      <c r="M17">
        <v>7</v>
      </c>
      <c r="N17">
        <v>0</v>
      </c>
      <c r="O17">
        <v>30</v>
      </c>
      <c r="P17">
        <v>56</v>
      </c>
      <c r="Q17" t="s">
        <v>17</v>
      </c>
      <c r="R17" t="s">
        <v>17</v>
      </c>
      <c r="S17" t="s">
        <v>17</v>
      </c>
      <c r="T17" t="s">
        <v>17</v>
      </c>
      <c r="U17" t="s">
        <v>17</v>
      </c>
      <c r="V17" t="s">
        <v>17</v>
      </c>
      <c r="W17" t="s">
        <v>17</v>
      </c>
      <c r="X17" t="s">
        <v>17</v>
      </c>
      <c r="Y17">
        <v>6.5000000000000002E-2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2.3E-2</v>
      </c>
      <c r="AW17">
        <v>4.1000000000000002E-2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</row>
    <row r="18" spans="1:75" x14ac:dyDescent="0.25">
      <c r="A18">
        <v>2013</v>
      </c>
      <c r="B18">
        <v>7</v>
      </c>
      <c r="C18">
        <v>30</v>
      </c>
      <c r="D18">
        <v>22</v>
      </c>
      <c r="E18">
        <v>28</v>
      </c>
      <c r="F18">
        <v>33</v>
      </c>
      <c r="G18" t="s">
        <v>17</v>
      </c>
      <c r="H18">
        <v>-0.60299999999999998</v>
      </c>
      <c r="I18">
        <v>23.762</v>
      </c>
      <c r="J18">
        <v>12.526</v>
      </c>
      <c r="K18">
        <v>6</v>
      </c>
      <c r="L18">
        <v>150</v>
      </c>
      <c r="M18">
        <v>6</v>
      </c>
      <c r="N18">
        <v>0</v>
      </c>
      <c r="O18">
        <v>30</v>
      </c>
      <c r="P18">
        <v>56</v>
      </c>
      <c r="Q18" t="s">
        <v>17</v>
      </c>
      <c r="R18" t="s">
        <v>17</v>
      </c>
      <c r="S18" t="s">
        <v>17</v>
      </c>
      <c r="T18" t="s">
        <v>17</v>
      </c>
      <c r="U18" t="s">
        <v>17</v>
      </c>
      <c r="V18" t="s">
        <v>17</v>
      </c>
      <c r="W18" t="s">
        <v>17</v>
      </c>
      <c r="X18" t="s">
        <v>17</v>
      </c>
      <c r="Y18">
        <v>0.184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4.2000000000000003E-2</v>
      </c>
      <c r="AX18">
        <v>0</v>
      </c>
      <c r="AY18">
        <v>0.14199999999999999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</row>
    <row r="19" spans="1:75" x14ac:dyDescent="0.25">
      <c r="A19" t="s">
        <v>19</v>
      </c>
      <c r="Y19">
        <f>SUM(Y10:Y18)</f>
        <v>79.196999999999989</v>
      </c>
      <c r="Z19">
        <f t="shared" ref="Z19:BW19" si="1">SUM(Z10:Z18)</f>
        <v>0</v>
      </c>
      <c r="AA19">
        <f t="shared" si="1"/>
        <v>0</v>
      </c>
      <c r="AB19">
        <f t="shared" si="1"/>
        <v>0</v>
      </c>
      <c r="AC19">
        <f t="shared" si="1"/>
        <v>0</v>
      </c>
      <c r="AD19">
        <f t="shared" si="1"/>
        <v>0</v>
      </c>
      <c r="AE19">
        <f t="shared" si="1"/>
        <v>0</v>
      </c>
      <c r="AF19">
        <f t="shared" si="1"/>
        <v>0</v>
      </c>
      <c r="AG19">
        <f t="shared" si="1"/>
        <v>0</v>
      </c>
      <c r="AH19">
        <f t="shared" si="1"/>
        <v>0</v>
      </c>
      <c r="AI19">
        <f t="shared" si="1"/>
        <v>0</v>
      </c>
      <c r="AJ19">
        <f t="shared" si="1"/>
        <v>0</v>
      </c>
      <c r="AK19">
        <f t="shared" si="1"/>
        <v>0</v>
      </c>
      <c r="AL19">
        <f t="shared" si="1"/>
        <v>0</v>
      </c>
      <c r="AM19">
        <f t="shared" si="1"/>
        <v>0</v>
      </c>
      <c r="AN19">
        <f t="shared" si="1"/>
        <v>0</v>
      </c>
      <c r="AO19">
        <f t="shared" si="1"/>
        <v>0</v>
      </c>
      <c r="AP19">
        <f t="shared" si="1"/>
        <v>1E-3</v>
      </c>
      <c r="AQ19">
        <f t="shared" si="1"/>
        <v>0</v>
      </c>
      <c r="AR19">
        <f t="shared" si="1"/>
        <v>0</v>
      </c>
      <c r="AS19">
        <f t="shared" si="1"/>
        <v>6.0000000000000001E-3</v>
      </c>
      <c r="AT19">
        <f t="shared" si="1"/>
        <v>1.7999999999999999E-2</v>
      </c>
      <c r="AU19">
        <f t="shared" si="1"/>
        <v>4.4999999999999998E-2</v>
      </c>
      <c r="AV19">
        <f t="shared" si="1"/>
        <v>0.10200000000000001</v>
      </c>
      <c r="AW19">
        <f t="shared" si="1"/>
        <v>0.11800000000000002</v>
      </c>
      <c r="AX19">
        <f t="shared" si="1"/>
        <v>8.3000000000000004E-2</v>
      </c>
      <c r="AY19">
        <f t="shared" si="1"/>
        <v>0.28299999999999997</v>
      </c>
      <c r="AZ19">
        <f t="shared" si="1"/>
        <v>0.189</v>
      </c>
      <c r="BA19">
        <f t="shared" si="1"/>
        <v>0.375</v>
      </c>
      <c r="BB19">
        <f t="shared" si="1"/>
        <v>0.47399999999999998</v>
      </c>
      <c r="BC19">
        <f t="shared" si="1"/>
        <v>0</v>
      </c>
      <c r="BD19">
        <f t="shared" si="1"/>
        <v>0</v>
      </c>
      <c r="BE19">
        <f t="shared" si="1"/>
        <v>0</v>
      </c>
      <c r="BF19">
        <f t="shared" si="1"/>
        <v>0</v>
      </c>
      <c r="BG19">
        <f t="shared" si="1"/>
        <v>0</v>
      </c>
      <c r="BH19">
        <f t="shared" si="1"/>
        <v>0</v>
      </c>
      <c r="BI19">
        <f t="shared" si="1"/>
        <v>0</v>
      </c>
      <c r="BJ19">
        <f t="shared" si="1"/>
        <v>0</v>
      </c>
      <c r="BK19">
        <f t="shared" si="1"/>
        <v>0</v>
      </c>
      <c r="BL19">
        <f t="shared" si="1"/>
        <v>77.5</v>
      </c>
      <c r="BM19">
        <f t="shared" si="1"/>
        <v>0</v>
      </c>
      <c r="BN19">
        <f t="shared" si="1"/>
        <v>0</v>
      </c>
      <c r="BO19">
        <f t="shared" si="1"/>
        <v>0</v>
      </c>
      <c r="BP19">
        <f t="shared" si="1"/>
        <v>0</v>
      </c>
      <c r="BQ19">
        <f t="shared" si="1"/>
        <v>0</v>
      </c>
      <c r="BR19">
        <f t="shared" si="1"/>
        <v>0</v>
      </c>
      <c r="BS19">
        <f t="shared" si="1"/>
        <v>0</v>
      </c>
      <c r="BT19">
        <f t="shared" si="1"/>
        <v>0</v>
      </c>
      <c r="BU19">
        <f t="shared" si="1"/>
        <v>0</v>
      </c>
      <c r="BV19">
        <f t="shared" si="1"/>
        <v>0</v>
      </c>
      <c r="BW19">
        <f t="shared" si="1"/>
        <v>0</v>
      </c>
    </row>
    <row r="20" spans="1:75" x14ac:dyDescent="0.25">
      <c r="A20">
        <v>2013</v>
      </c>
      <c r="B20">
        <v>7</v>
      </c>
      <c r="C20">
        <v>30</v>
      </c>
      <c r="D20">
        <v>22</v>
      </c>
      <c r="E20">
        <v>33</v>
      </c>
      <c r="F20">
        <v>56</v>
      </c>
      <c r="G20" t="s">
        <v>17</v>
      </c>
      <c r="H20">
        <v>-0.60199999999999998</v>
      </c>
      <c r="I20">
        <v>23.806000000000001</v>
      </c>
      <c r="J20">
        <v>12.532</v>
      </c>
      <c r="K20">
        <v>6</v>
      </c>
      <c r="L20">
        <v>150</v>
      </c>
      <c r="M20">
        <v>5</v>
      </c>
      <c r="N20">
        <v>0</v>
      </c>
      <c r="O20">
        <v>30</v>
      </c>
      <c r="P20">
        <v>56</v>
      </c>
      <c r="Q20" t="s">
        <v>17</v>
      </c>
      <c r="R20" t="s">
        <v>17</v>
      </c>
      <c r="S20" t="s">
        <v>17</v>
      </c>
      <c r="T20" t="s">
        <v>17</v>
      </c>
      <c r="U20" t="s">
        <v>17</v>
      </c>
      <c r="V20" t="s">
        <v>17</v>
      </c>
      <c r="W20" t="s">
        <v>17</v>
      </c>
      <c r="X20" t="s">
        <v>17</v>
      </c>
      <c r="Y20">
        <v>0.223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1.0999999999999999E-2</v>
      </c>
      <c r="AU20">
        <v>3.5000000000000003E-2</v>
      </c>
      <c r="AV20">
        <v>0.02</v>
      </c>
      <c r="AW20">
        <v>3.7999999999999999E-2</v>
      </c>
      <c r="AX20">
        <v>0</v>
      </c>
      <c r="AY20">
        <v>0.11899999999999999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</row>
    <row r="21" spans="1:75" x14ac:dyDescent="0.25">
      <c r="A21">
        <v>2013</v>
      </c>
      <c r="B21">
        <v>7</v>
      </c>
      <c r="C21">
        <v>30</v>
      </c>
      <c r="D21">
        <v>22</v>
      </c>
      <c r="E21">
        <v>34</v>
      </c>
      <c r="F21">
        <v>3</v>
      </c>
      <c r="G21" t="s">
        <v>17</v>
      </c>
      <c r="H21">
        <v>-0.60599999999999998</v>
      </c>
      <c r="I21">
        <v>23.829000000000001</v>
      </c>
      <c r="J21">
        <v>12.537000000000001</v>
      </c>
      <c r="K21">
        <v>6</v>
      </c>
      <c r="L21">
        <v>150</v>
      </c>
      <c r="M21">
        <v>7</v>
      </c>
      <c r="N21">
        <v>0</v>
      </c>
      <c r="O21">
        <v>30</v>
      </c>
      <c r="P21">
        <v>56</v>
      </c>
      <c r="Q21" t="s">
        <v>17</v>
      </c>
      <c r="R21" t="s">
        <v>17</v>
      </c>
      <c r="S21" t="s">
        <v>17</v>
      </c>
      <c r="T21" t="s">
        <v>17</v>
      </c>
      <c r="U21" t="s">
        <v>17</v>
      </c>
      <c r="V21" t="s">
        <v>17</v>
      </c>
      <c r="W21" t="s">
        <v>17</v>
      </c>
      <c r="X21" t="s">
        <v>17</v>
      </c>
      <c r="Y21">
        <v>6.8000000000000005E-2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3.1E-2</v>
      </c>
      <c r="AW21">
        <v>3.6999999999999998E-2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</row>
    <row r="22" spans="1:75" x14ac:dyDescent="0.25">
      <c r="A22">
        <v>2013</v>
      </c>
      <c r="B22">
        <v>7</v>
      </c>
      <c r="C22">
        <v>30</v>
      </c>
      <c r="D22">
        <v>22</v>
      </c>
      <c r="E22">
        <v>34</v>
      </c>
      <c r="F22">
        <v>8</v>
      </c>
      <c r="G22" t="s">
        <v>17</v>
      </c>
      <c r="H22">
        <v>-0.59499999999999997</v>
      </c>
      <c r="I22">
        <v>23.762</v>
      </c>
      <c r="J22">
        <v>12.542999999999999</v>
      </c>
      <c r="K22">
        <v>6</v>
      </c>
      <c r="L22">
        <v>150</v>
      </c>
      <c r="M22">
        <v>6</v>
      </c>
      <c r="N22">
        <v>0</v>
      </c>
      <c r="O22">
        <v>30</v>
      </c>
      <c r="P22">
        <v>56</v>
      </c>
      <c r="Q22" t="s">
        <v>17</v>
      </c>
      <c r="R22" t="s">
        <v>17</v>
      </c>
      <c r="S22" t="s">
        <v>17</v>
      </c>
      <c r="T22" t="s">
        <v>17</v>
      </c>
      <c r="U22" t="s">
        <v>17</v>
      </c>
      <c r="V22" t="s">
        <v>17</v>
      </c>
      <c r="W22" t="s">
        <v>17</v>
      </c>
      <c r="X22" t="s">
        <v>17</v>
      </c>
      <c r="Y22">
        <v>0.04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1.7999999999999999E-2</v>
      </c>
      <c r="AV22">
        <v>2.1999999999999999E-2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</row>
    <row r="23" spans="1:75" x14ac:dyDescent="0.25">
      <c r="A23">
        <v>2013</v>
      </c>
      <c r="B23">
        <v>7</v>
      </c>
      <c r="C23">
        <v>30</v>
      </c>
      <c r="D23">
        <v>22</v>
      </c>
      <c r="E23">
        <v>34</v>
      </c>
      <c r="F23">
        <v>18</v>
      </c>
      <c r="G23" t="s">
        <v>17</v>
      </c>
      <c r="H23">
        <v>-0.60099999999999998</v>
      </c>
      <c r="I23">
        <v>23.806000000000001</v>
      </c>
      <c r="J23">
        <v>12.532</v>
      </c>
      <c r="K23">
        <v>6</v>
      </c>
      <c r="L23">
        <v>150</v>
      </c>
      <c r="M23">
        <v>6</v>
      </c>
      <c r="N23">
        <v>0</v>
      </c>
      <c r="O23">
        <v>30</v>
      </c>
      <c r="P23">
        <v>56</v>
      </c>
      <c r="Q23" t="s">
        <v>17</v>
      </c>
      <c r="R23" t="s">
        <v>17</v>
      </c>
      <c r="S23" t="s">
        <v>17</v>
      </c>
      <c r="T23" t="s">
        <v>17</v>
      </c>
      <c r="U23" t="s">
        <v>17</v>
      </c>
      <c r="V23" t="s">
        <v>17</v>
      </c>
      <c r="W23" t="s">
        <v>17</v>
      </c>
      <c r="X23" t="s">
        <v>17</v>
      </c>
      <c r="Y23">
        <v>0.374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1.4999999999999999E-2</v>
      </c>
      <c r="AV23">
        <v>2.5999999999999999E-2</v>
      </c>
      <c r="AW23">
        <v>0</v>
      </c>
      <c r="AX23">
        <v>5.8000000000000003E-2</v>
      </c>
      <c r="AY23">
        <v>0</v>
      </c>
      <c r="AZ23">
        <v>0</v>
      </c>
      <c r="BA23">
        <v>0.27600000000000002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</row>
    <row r="24" spans="1:75" x14ac:dyDescent="0.25">
      <c r="A24">
        <v>2013</v>
      </c>
      <c r="B24">
        <v>7</v>
      </c>
      <c r="C24">
        <v>30</v>
      </c>
      <c r="D24">
        <v>22</v>
      </c>
      <c r="E24">
        <v>34</v>
      </c>
      <c r="F24">
        <v>28</v>
      </c>
      <c r="G24" t="s">
        <v>17</v>
      </c>
      <c r="H24">
        <v>-0.60099999999999998</v>
      </c>
      <c r="I24">
        <v>23.74</v>
      </c>
      <c r="J24">
        <v>12.532</v>
      </c>
      <c r="K24">
        <v>6</v>
      </c>
      <c r="L24">
        <v>150</v>
      </c>
      <c r="M24">
        <v>3</v>
      </c>
      <c r="N24">
        <v>0</v>
      </c>
      <c r="O24">
        <v>30</v>
      </c>
      <c r="P24">
        <v>56</v>
      </c>
      <c r="Q24" t="s">
        <v>17</v>
      </c>
      <c r="R24" t="s">
        <v>17</v>
      </c>
      <c r="S24" t="s">
        <v>17</v>
      </c>
      <c r="T24" t="s">
        <v>17</v>
      </c>
      <c r="U24" t="s">
        <v>17</v>
      </c>
      <c r="V24" t="s">
        <v>17</v>
      </c>
      <c r="W24" t="s">
        <v>17</v>
      </c>
      <c r="X24" t="s">
        <v>17</v>
      </c>
      <c r="Y24">
        <v>0.59799999999999998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1.7000000000000001E-2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0.58099999999999996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</row>
    <row r="25" spans="1:75" x14ac:dyDescent="0.25">
      <c r="A25">
        <v>2013</v>
      </c>
      <c r="B25">
        <v>7</v>
      </c>
      <c r="C25">
        <v>30</v>
      </c>
      <c r="D25">
        <v>22</v>
      </c>
      <c r="E25">
        <v>34</v>
      </c>
      <c r="F25">
        <v>33</v>
      </c>
      <c r="G25" t="s">
        <v>17</v>
      </c>
      <c r="H25">
        <v>-0.61199999999999999</v>
      </c>
      <c r="I25">
        <v>23.762</v>
      </c>
      <c r="J25">
        <v>12.537000000000001</v>
      </c>
      <c r="K25">
        <v>6</v>
      </c>
      <c r="L25">
        <v>150</v>
      </c>
      <c r="M25">
        <v>7</v>
      </c>
      <c r="N25">
        <v>0</v>
      </c>
      <c r="O25">
        <v>30</v>
      </c>
      <c r="P25">
        <v>56</v>
      </c>
      <c r="Q25" t="s">
        <v>17</v>
      </c>
      <c r="R25" t="s">
        <v>17</v>
      </c>
      <c r="S25" t="s">
        <v>17</v>
      </c>
      <c r="T25" t="s">
        <v>17</v>
      </c>
      <c r="U25" t="s">
        <v>17</v>
      </c>
      <c r="V25" t="s">
        <v>17</v>
      </c>
      <c r="W25" t="s">
        <v>17</v>
      </c>
      <c r="X25" t="s">
        <v>17</v>
      </c>
      <c r="Y25">
        <v>8.9999999999999993E-3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3.0000000000000001E-3</v>
      </c>
      <c r="AS25">
        <v>6.0000000000000001E-3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</row>
    <row r="26" spans="1:75" x14ac:dyDescent="0.25">
      <c r="A26">
        <v>2013</v>
      </c>
      <c r="B26">
        <v>7</v>
      </c>
      <c r="C26">
        <v>30</v>
      </c>
      <c r="D26">
        <v>22</v>
      </c>
      <c r="E26">
        <v>35</v>
      </c>
      <c r="F26">
        <v>3</v>
      </c>
      <c r="G26" t="s">
        <v>17</v>
      </c>
      <c r="H26">
        <v>-0.59399999999999997</v>
      </c>
      <c r="I26">
        <v>23.806000000000001</v>
      </c>
      <c r="J26">
        <v>12.548</v>
      </c>
      <c r="K26">
        <v>6</v>
      </c>
      <c r="L26">
        <v>150</v>
      </c>
      <c r="M26">
        <v>4</v>
      </c>
      <c r="N26">
        <v>0</v>
      </c>
      <c r="O26">
        <v>30</v>
      </c>
      <c r="P26">
        <v>56</v>
      </c>
      <c r="Q26" t="s">
        <v>17</v>
      </c>
      <c r="R26" t="s">
        <v>17</v>
      </c>
      <c r="S26" t="s">
        <v>17</v>
      </c>
      <c r="T26" t="s">
        <v>17</v>
      </c>
      <c r="U26" t="s">
        <v>17</v>
      </c>
      <c r="V26" t="s">
        <v>17</v>
      </c>
      <c r="W26" t="s">
        <v>17</v>
      </c>
      <c r="X26" t="s">
        <v>17</v>
      </c>
      <c r="Y26">
        <v>1.9E-2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1.9E-2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</row>
    <row r="27" spans="1:75" x14ac:dyDescent="0.25">
      <c r="A27">
        <v>2013</v>
      </c>
      <c r="B27">
        <v>7</v>
      </c>
      <c r="C27">
        <v>30</v>
      </c>
      <c r="D27">
        <v>22</v>
      </c>
      <c r="E27">
        <v>35</v>
      </c>
      <c r="F27">
        <v>34</v>
      </c>
      <c r="G27" t="s">
        <v>17</v>
      </c>
      <c r="H27">
        <v>-0.60399999999999998</v>
      </c>
      <c r="I27">
        <v>23.806000000000001</v>
      </c>
      <c r="J27">
        <v>12.542999999999999</v>
      </c>
      <c r="K27">
        <v>6</v>
      </c>
      <c r="L27">
        <v>150</v>
      </c>
      <c r="M27">
        <v>9</v>
      </c>
      <c r="N27">
        <v>0</v>
      </c>
      <c r="O27">
        <v>30</v>
      </c>
      <c r="P27">
        <v>56</v>
      </c>
      <c r="Q27" t="s">
        <v>17</v>
      </c>
      <c r="R27" t="s">
        <v>17</v>
      </c>
      <c r="S27" t="s">
        <v>17</v>
      </c>
      <c r="T27" t="s">
        <v>17</v>
      </c>
      <c r="U27" t="s">
        <v>17</v>
      </c>
      <c r="V27" t="s">
        <v>17</v>
      </c>
      <c r="W27" t="s">
        <v>17</v>
      </c>
      <c r="X27" t="s">
        <v>17</v>
      </c>
      <c r="Y27">
        <v>9.2999999999999999E-2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2.1999999999999999E-2</v>
      </c>
      <c r="AW27">
        <v>0</v>
      </c>
      <c r="AX27">
        <v>7.0000000000000007E-2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</row>
    <row r="28" spans="1:75" x14ac:dyDescent="0.25">
      <c r="A28">
        <v>2013</v>
      </c>
      <c r="B28">
        <v>7</v>
      </c>
      <c r="C28">
        <v>30</v>
      </c>
      <c r="D28">
        <v>22</v>
      </c>
      <c r="E28">
        <v>36</v>
      </c>
      <c r="F28">
        <v>14</v>
      </c>
      <c r="G28" t="s">
        <v>17</v>
      </c>
      <c r="H28">
        <v>-0.59699999999999998</v>
      </c>
      <c r="I28">
        <v>23.829000000000001</v>
      </c>
      <c r="J28">
        <v>12.526</v>
      </c>
      <c r="K28">
        <v>6</v>
      </c>
      <c r="L28">
        <v>150</v>
      </c>
      <c r="M28">
        <v>5</v>
      </c>
      <c r="N28">
        <v>0</v>
      </c>
      <c r="O28">
        <v>30</v>
      </c>
      <c r="P28">
        <v>56</v>
      </c>
      <c r="Q28" t="s">
        <v>17</v>
      </c>
      <c r="R28" t="s">
        <v>17</v>
      </c>
      <c r="S28" t="s">
        <v>17</v>
      </c>
      <c r="T28" t="s">
        <v>17</v>
      </c>
      <c r="U28" t="s">
        <v>17</v>
      </c>
      <c r="V28" t="s">
        <v>17</v>
      </c>
      <c r="W28" t="s">
        <v>17</v>
      </c>
      <c r="X28" t="s">
        <v>17</v>
      </c>
      <c r="Y28">
        <v>0.28299999999999997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2.1000000000000001E-2</v>
      </c>
      <c r="AW28">
        <v>4.3999999999999997E-2</v>
      </c>
      <c r="AX28">
        <v>0</v>
      </c>
      <c r="AY28">
        <v>0</v>
      </c>
      <c r="AZ28">
        <v>0.218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</row>
    <row r="29" spans="1:75" x14ac:dyDescent="0.25">
      <c r="A29" t="s">
        <v>23</v>
      </c>
      <c r="Y29">
        <f>SUM(Y20:Y28)</f>
        <v>1.7069999999999996</v>
      </c>
      <c r="Z29">
        <f t="shared" ref="Z29:BW29" si="2">SUM(Z20:Z28)</f>
        <v>0</v>
      </c>
      <c r="AA29">
        <f t="shared" si="2"/>
        <v>0</v>
      </c>
      <c r="AB29">
        <f t="shared" si="2"/>
        <v>0</v>
      </c>
      <c r="AC29">
        <f t="shared" si="2"/>
        <v>0</v>
      </c>
      <c r="AD29">
        <f t="shared" si="2"/>
        <v>0</v>
      </c>
      <c r="AE29">
        <f t="shared" si="2"/>
        <v>0</v>
      </c>
      <c r="AF29">
        <f t="shared" si="2"/>
        <v>0</v>
      </c>
      <c r="AG29">
        <f t="shared" si="2"/>
        <v>0</v>
      </c>
      <c r="AH29">
        <f t="shared" si="2"/>
        <v>0</v>
      </c>
      <c r="AI29">
        <f t="shared" si="2"/>
        <v>0</v>
      </c>
      <c r="AJ29">
        <f t="shared" si="2"/>
        <v>0</v>
      </c>
      <c r="AK29">
        <f t="shared" si="2"/>
        <v>0</v>
      </c>
      <c r="AL29">
        <f t="shared" si="2"/>
        <v>0</v>
      </c>
      <c r="AM29">
        <f t="shared" si="2"/>
        <v>0</v>
      </c>
      <c r="AN29">
        <f t="shared" si="2"/>
        <v>0</v>
      </c>
      <c r="AO29">
        <f t="shared" si="2"/>
        <v>0</v>
      </c>
      <c r="AP29">
        <f t="shared" si="2"/>
        <v>0</v>
      </c>
      <c r="AQ29">
        <f t="shared" si="2"/>
        <v>0</v>
      </c>
      <c r="AR29">
        <f t="shared" si="2"/>
        <v>3.0000000000000001E-3</v>
      </c>
      <c r="AS29">
        <f t="shared" si="2"/>
        <v>6.0000000000000001E-3</v>
      </c>
      <c r="AT29">
        <f t="shared" si="2"/>
        <v>1.0999999999999999E-2</v>
      </c>
      <c r="AU29">
        <f t="shared" si="2"/>
        <v>0.10400000000000001</v>
      </c>
      <c r="AV29">
        <f t="shared" si="2"/>
        <v>0.14199999999999999</v>
      </c>
      <c r="AW29">
        <f t="shared" si="2"/>
        <v>0.11899999999999999</v>
      </c>
      <c r="AX29">
        <f t="shared" si="2"/>
        <v>0.128</v>
      </c>
      <c r="AY29">
        <f t="shared" si="2"/>
        <v>0.11899999999999999</v>
      </c>
      <c r="AZ29">
        <f t="shared" si="2"/>
        <v>0.218</v>
      </c>
      <c r="BA29">
        <f t="shared" si="2"/>
        <v>0.27600000000000002</v>
      </c>
      <c r="BB29">
        <f t="shared" si="2"/>
        <v>0.58099999999999996</v>
      </c>
      <c r="BC29">
        <f t="shared" si="2"/>
        <v>0</v>
      </c>
      <c r="BD29">
        <f t="shared" si="2"/>
        <v>0</v>
      </c>
      <c r="BE29">
        <f t="shared" si="2"/>
        <v>0</v>
      </c>
      <c r="BF29">
        <f t="shared" si="2"/>
        <v>0</v>
      </c>
      <c r="BG29">
        <f t="shared" si="2"/>
        <v>0</v>
      </c>
      <c r="BH29">
        <f t="shared" si="2"/>
        <v>0</v>
      </c>
      <c r="BI29">
        <f t="shared" si="2"/>
        <v>0</v>
      </c>
      <c r="BJ29">
        <f t="shared" si="2"/>
        <v>0</v>
      </c>
      <c r="BK29">
        <f t="shared" si="2"/>
        <v>0</v>
      </c>
      <c r="BL29">
        <f t="shared" si="2"/>
        <v>0</v>
      </c>
      <c r="BM29">
        <f t="shared" si="2"/>
        <v>0</v>
      </c>
      <c r="BN29">
        <f t="shared" si="2"/>
        <v>0</v>
      </c>
      <c r="BO29">
        <f t="shared" si="2"/>
        <v>0</v>
      </c>
      <c r="BP29">
        <f t="shared" si="2"/>
        <v>0</v>
      </c>
      <c r="BQ29">
        <f t="shared" si="2"/>
        <v>0</v>
      </c>
      <c r="BR29">
        <f t="shared" si="2"/>
        <v>0</v>
      </c>
      <c r="BS29">
        <f t="shared" si="2"/>
        <v>0</v>
      </c>
      <c r="BT29">
        <f t="shared" si="2"/>
        <v>0</v>
      </c>
      <c r="BU29">
        <f t="shared" si="2"/>
        <v>0</v>
      </c>
      <c r="BV29">
        <f t="shared" si="2"/>
        <v>0</v>
      </c>
      <c r="BW29">
        <f t="shared" si="2"/>
        <v>0</v>
      </c>
    </row>
    <row r="30" spans="1:75" x14ac:dyDescent="0.25">
      <c r="A30">
        <v>2013</v>
      </c>
      <c r="B30">
        <v>8</v>
      </c>
      <c r="C30">
        <v>1</v>
      </c>
      <c r="D30">
        <v>18</v>
      </c>
      <c r="E30">
        <v>2</v>
      </c>
      <c r="F30">
        <v>27</v>
      </c>
      <c r="G30" t="s">
        <v>17</v>
      </c>
      <c r="H30">
        <v>-0.61199999999999999</v>
      </c>
      <c r="I30">
        <v>23.917000000000002</v>
      </c>
      <c r="J30">
        <v>12.654</v>
      </c>
      <c r="K30">
        <v>6</v>
      </c>
      <c r="L30">
        <v>150</v>
      </c>
      <c r="M30">
        <v>5</v>
      </c>
      <c r="N30">
        <v>0</v>
      </c>
      <c r="O30">
        <v>30</v>
      </c>
      <c r="P30">
        <v>56</v>
      </c>
      <c r="Q30" t="s">
        <v>17</v>
      </c>
      <c r="R30" t="s">
        <v>17</v>
      </c>
      <c r="S30" t="s">
        <v>17</v>
      </c>
      <c r="T30" t="s">
        <v>17</v>
      </c>
      <c r="U30" t="s">
        <v>17</v>
      </c>
      <c r="V30" t="s">
        <v>17</v>
      </c>
      <c r="W30" t="s">
        <v>17</v>
      </c>
      <c r="X30" t="s">
        <v>17</v>
      </c>
      <c r="Y30">
        <v>0.50800000000000001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6.0000000000000001E-3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0.502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</row>
    <row r="31" spans="1:75" x14ac:dyDescent="0.25">
      <c r="A31">
        <v>2013</v>
      </c>
      <c r="B31">
        <v>8</v>
      </c>
      <c r="C31">
        <v>1</v>
      </c>
      <c r="D31">
        <v>18</v>
      </c>
      <c r="E31">
        <v>2</v>
      </c>
      <c r="F31">
        <v>42</v>
      </c>
      <c r="G31" t="s">
        <v>17</v>
      </c>
      <c r="H31">
        <v>-0.60799999999999998</v>
      </c>
      <c r="I31">
        <v>23.917000000000002</v>
      </c>
      <c r="J31">
        <v>12.648</v>
      </c>
      <c r="K31">
        <v>6</v>
      </c>
      <c r="L31">
        <v>150</v>
      </c>
      <c r="M31">
        <v>5</v>
      </c>
      <c r="N31">
        <v>0</v>
      </c>
      <c r="O31">
        <v>30</v>
      </c>
      <c r="P31">
        <v>56</v>
      </c>
      <c r="Q31" t="s">
        <v>17</v>
      </c>
      <c r="R31" t="s">
        <v>17</v>
      </c>
      <c r="S31" t="s">
        <v>17</v>
      </c>
      <c r="T31" t="s">
        <v>17</v>
      </c>
      <c r="U31" t="s">
        <v>17</v>
      </c>
      <c r="V31" t="s">
        <v>17</v>
      </c>
      <c r="W31" t="s">
        <v>17</v>
      </c>
      <c r="X31" t="s">
        <v>17</v>
      </c>
      <c r="Y31">
        <v>0.86599999999999999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1.9E-2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0.84599999999999997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</row>
    <row r="32" spans="1:75" x14ac:dyDescent="0.25">
      <c r="A32">
        <v>2013</v>
      </c>
      <c r="B32">
        <v>8</v>
      </c>
      <c r="C32">
        <v>1</v>
      </c>
      <c r="D32">
        <v>18</v>
      </c>
      <c r="E32">
        <v>2</v>
      </c>
      <c r="F32">
        <v>42</v>
      </c>
      <c r="G32" t="s">
        <v>17</v>
      </c>
      <c r="H32">
        <v>-0.60799999999999998</v>
      </c>
      <c r="I32">
        <v>23.917000000000002</v>
      </c>
      <c r="J32">
        <v>12.648</v>
      </c>
      <c r="K32">
        <v>6</v>
      </c>
      <c r="L32">
        <v>150</v>
      </c>
      <c r="M32">
        <v>5</v>
      </c>
      <c r="N32">
        <v>0</v>
      </c>
      <c r="O32">
        <v>30</v>
      </c>
      <c r="P32">
        <v>56</v>
      </c>
      <c r="Q32" t="s">
        <v>17</v>
      </c>
      <c r="R32" t="s">
        <v>17</v>
      </c>
      <c r="S32" t="s">
        <v>17</v>
      </c>
      <c r="T32" t="s">
        <v>17</v>
      </c>
      <c r="U32" t="s">
        <v>17</v>
      </c>
      <c r="V32" t="s">
        <v>17</v>
      </c>
      <c r="W32" t="s">
        <v>17</v>
      </c>
      <c r="X32" t="s">
        <v>17</v>
      </c>
      <c r="Y32">
        <v>0.86599999999999999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1.9E-2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0.84599999999999997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</row>
    <row r="33" spans="1:75" x14ac:dyDescent="0.25">
      <c r="A33">
        <v>2013</v>
      </c>
      <c r="B33">
        <v>8</v>
      </c>
      <c r="C33">
        <v>1</v>
      </c>
      <c r="D33">
        <v>18</v>
      </c>
      <c r="E33">
        <v>2</v>
      </c>
      <c r="F33">
        <v>47</v>
      </c>
      <c r="G33" t="s">
        <v>17</v>
      </c>
      <c r="H33">
        <v>-0.60799999999999998</v>
      </c>
      <c r="I33">
        <v>23.895</v>
      </c>
      <c r="J33">
        <v>12.659000000000001</v>
      </c>
      <c r="K33">
        <v>6</v>
      </c>
      <c r="L33">
        <v>150</v>
      </c>
      <c r="M33">
        <v>4</v>
      </c>
      <c r="N33">
        <v>0</v>
      </c>
      <c r="O33">
        <v>30</v>
      </c>
      <c r="P33">
        <v>56</v>
      </c>
      <c r="Q33" t="s">
        <v>17</v>
      </c>
      <c r="R33" t="s">
        <v>17</v>
      </c>
      <c r="S33" t="s">
        <v>17</v>
      </c>
      <c r="T33" t="s">
        <v>17</v>
      </c>
      <c r="U33" t="s">
        <v>17</v>
      </c>
      <c r="V33" t="s">
        <v>17</v>
      </c>
      <c r="W33" t="s">
        <v>17</v>
      </c>
      <c r="X33" t="s">
        <v>17</v>
      </c>
      <c r="Y33">
        <v>0.247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0.247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</row>
    <row r="34" spans="1:75" x14ac:dyDescent="0.25">
      <c r="A34">
        <v>2013</v>
      </c>
      <c r="B34">
        <v>8</v>
      </c>
      <c r="C34">
        <v>1</v>
      </c>
      <c r="D34">
        <v>18</v>
      </c>
      <c r="E34">
        <v>2</v>
      </c>
      <c r="F34">
        <v>52</v>
      </c>
      <c r="G34" t="s">
        <v>17</v>
      </c>
      <c r="H34">
        <v>-0.60899999999999999</v>
      </c>
      <c r="I34">
        <v>23.895</v>
      </c>
      <c r="J34">
        <v>12.654</v>
      </c>
      <c r="K34">
        <v>6</v>
      </c>
      <c r="L34">
        <v>150</v>
      </c>
      <c r="M34">
        <v>3</v>
      </c>
      <c r="N34">
        <v>0</v>
      </c>
      <c r="O34">
        <v>30</v>
      </c>
      <c r="P34">
        <v>56</v>
      </c>
      <c r="Q34" t="s">
        <v>17</v>
      </c>
      <c r="R34" t="s">
        <v>17</v>
      </c>
      <c r="S34" t="s">
        <v>17</v>
      </c>
      <c r="T34" t="s">
        <v>17</v>
      </c>
      <c r="U34" t="s">
        <v>17</v>
      </c>
      <c r="V34" t="s">
        <v>17</v>
      </c>
      <c r="W34" t="s">
        <v>17</v>
      </c>
      <c r="X34" t="s">
        <v>17</v>
      </c>
      <c r="Y34">
        <v>2.3730000000000002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4.8000000000000001E-2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2.3250000000000002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</row>
    <row r="35" spans="1:75" x14ac:dyDescent="0.25">
      <c r="A35">
        <v>2013</v>
      </c>
      <c r="B35">
        <v>8</v>
      </c>
      <c r="C35">
        <v>1</v>
      </c>
      <c r="D35">
        <v>18</v>
      </c>
      <c r="E35">
        <v>2</v>
      </c>
      <c r="F35">
        <v>57</v>
      </c>
      <c r="G35" t="s">
        <v>17</v>
      </c>
      <c r="H35">
        <v>-0.61</v>
      </c>
      <c r="I35">
        <v>23.873000000000001</v>
      </c>
      <c r="J35">
        <v>12.648</v>
      </c>
      <c r="K35">
        <v>6</v>
      </c>
      <c r="L35">
        <v>150</v>
      </c>
      <c r="M35">
        <v>1</v>
      </c>
      <c r="N35">
        <v>0</v>
      </c>
      <c r="O35">
        <v>30</v>
      </c>
      <c r="P35">
        <v>56</v>
      </c>
      <c r="Q35" t="s">
        <v>17</v>
      </c>
      <c r="R35" t="s">
        <v>17</v>
      </c>
      <c r="S35" t="s">
        <v>17</v>
      </c>
      <c r="T35" t="s">
        <v>17</v>
      </c>
      <c r="U35" t="s">
        <v>17</v>
      </c>
      <c r="V35" t="s">
        <v>17</v>
      </c>
      <c r="W35" t="s">
        <v>17</v>
      </c>
      <c r="X35" t="s">
        <v>17</v>
      </c>
      <c r="Y35">
        <v>0.35099999999999998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2.1000000000000001E-2</v>
      </c>
      <c r="AW35">
        <v>0</v>
      </c>
      <c r="AX35">
        <v>0</v>
      </c>
      <c r="AY35">
        <v>0.114</v>
      </c>
      <c r="AZ35">
        <v>0.215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</row>
    <row r="36" spans="1:75" x14ac:dyDescent="0.25">
      <c r="A36">
        <v>2013</v>
      </c>
      <c r="B36">
        <v>8</v>
      </c>
      <c r="C36">
        <v>1</v>
      </c>
      <c r="D36">
        <v>18</v>
      </c>
      <c r="E36">
        <v>3</v>
      </c>
      <c r="F36">
        <v>7</v>
      </c>
      <c r="G36" t="s">
        <v>17</v>
      </c>
      <c r="H36">
        <v>-0.60399999999999998</v>
      </c>
      <c r="I36">
        <v>23.939</v>
      </c>
      <c r="J36">
        <v>12.637</v>
      </c>
      <c r="K36">
        <v>6</v>
      </c>
      <c r="L36">
        <v>150</v>
      </c>
      <c r="M36">
        <v>6</v>
      </c>
      <c r="N36">
        <v>0</v>
      </c>
      <c r="O36">
        <v>30</v>
      </c>
      <c r="P36">
        <v>56</v>
      </c>
      <c r="Q36" t="s">
        <v>17</v>
      </c>
      <c r="R36" t="s">
        <v>17</v>
      </c>
      <c r="S36" t="s">
        <v>17</v>
      </c>
      <c r="T36" t="s">
        <v>17</v>
      </c>
      <c r="U36" t="s">
        <v>17</v>
      </c>
      <c r="V36" t="s">
        <v>17</v>
      </c>
      <c r="W36" t="s">
        <v>17</v>
      </c>
      <c r="X36" t="s">
        <v>17</v>
      </c>
      <c r="Y36">
        <v>0.48399999999999999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2.7E-2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0.45700000000000002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</row>
    <row r="37" spans="1:75" x14ac:dyDescent="0.25">
      <c r="A37">
        <v>2013</v>
      </c>
      <c r="B37">
        <v>8</v>
      </c>
      <c r="C37">
        <v>1</v>
      </c>
      <c r="D37">
        <v>18</v>
      </c>
      <c r="E37">
        <v>3</v>
      </c>
      <c r="F37">
        <v>17</v>
      </c>
      <c r="G37" t="s">
        <v>17</v>
      </c>
      <c r="H37">
        <v>-0.60899999999999999</v>
      </c>
      <c r="I37">
        <v>23.895</v>
      </c>
      <c r="J37">
        <v>12.654</v>
      </c>
      <c r="K37">
        <v>6</v>
      </c>
      <c r="L37">
        <v>150</v>
      </c>
      <c r="M37">
        <v>6</v>
      </c>
      <c r="N37">
        <v>0</v>
      </c>
      <c r="O37">
        <v>30</v>
      </c>
      <c r="P37">
        <v>56</v>
      </c>
      <c r="Q37" t="s">
        <v>17</v>
      </c>
      <c r="R37" t="s">
        <v>17</v>
      </c>
      <c r="S37" t="s">
        <v>17</v>
      </c>
      <c r="T37" t="s">
        <v>17</v>
      </c>
      <c r="U37" t="s">
        <v>17</v>
      </c>
      <c r="V37" t="s">
        <v>17</v>
      </c>
      <c r="W37" t="s">
        <v>17</v>
      </c>
      <c r="X37" t="s">
        <v>17</v>
      </c>
      <c r="Y37">
        <v>0.51100000000000001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2E-3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3.5000000000000003E-2</v>
      </c>
      <c r="AX37">
        <v>0</v>
      </c>
      <c r="AY37">
        <v>0</v>
      </c>
      <c r="AZ37">
        <v>0.22</v>
      </c>
      <c r="BA37">
        <v>0.254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</row>
    <row r="38" spans="1:75" x14ac:dyDescent="0.25">
      <c r="A38">
        <v>2013</v>
      </c>
      <c r="B38">
        <v>8</v>
      </c>
      <c r="C38">
        <v>1</v>
      </c>
      <c r="D38">
        <v>18</v>
      </c>
      <c r="E38">
        <v>3</v>
      </c>
      <c r="F38">
        <v>22</v>
      </c>
      <c r="G38" t="s">
        <v>17</v>
      </c>
      <c r="H38">
        <v>-0.60499999999999998</v>
      </c>
      <c r="I38">
        <v>23.895</v>
      </c>
      <c r="J38">
        <v>12.643000000000001</v>
      </c>
      <c r="K38">
        <v>6</v>
      </c>
      <c r="L38">
        <v>150</v>
      </c>
      <c r="M38">
        <v>5</v>
      </c>
      <c r="N38">
        <v>0</v>
      </c>
      <c r="O38">
        <v>30</v>
      </c>
      <c r="P38">
        <v>56</v>
      </c>
      <c r="Q38" t="s">
        <v>17</v>
      </c>
      <c r="R38" t="s">
        <v>17</v>
      </c>
      <c r="S38" t="s">
        <v>17</v>
      </c>
      <c r="T38" t="s">
        <v>17</v>
      </c>
      <c r="U38" t="s">
        <v>17</v>
      </c>
      <c r="V38" t="s">
        <v>17</v>
      </c>
      <c r="W38" t="s">
        <v>17</v>
      </c>
      <c r="X38" t="s">
        <v>17</v>
      </c>
      <c r="Y38">
        <v>0.41099999999999998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1.6E-2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0.39500000000000002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</row>
    <row r="39" spans="1:75" x14ac:dyDescent="0.25">
      <c r="A39">
        <v>2013</v>
      </c>
      <c r="B39">
        <v>8</v>
      </c>
      <c r="C39">
        <v>1</v>
      </c>
      <c r="D39">
        <v>18</v>
      </c>
      <c r="E39">
        <v>3</v>
      </c>
      <c r="F39">
        <v>43</v>
      </c>
      <c r="G39" t="s">
        <v>17</v>
      </c>
      <c r="H39">
        <v>-0.60699999999999998</v>
      </c>
      <c r="I39">
        <v>23.917000000000002</v>
      </c>
      <c r="J39">
        <v>12.654</v>
      </c>
      <c r="K39">
        <v>6</v>
      </c>
      <c r="L39">
        <v>150</v>
      </c>
      <c r="M39">
        <v>3</v>
      </c>
      <c r="N39">
        <v>0</v>
      </c>
      <c r="O39">
        <v>30</v>
      </c>
      <c r="P39">
        <v>56</v>
      </c>
      <c r="Q39" t="s">
        <v>17</v>
      </c>
      <c r="R39" t="s">
        <v>17</v>
      </c>
      <c r="S39" t="s">
        <v>17</v>
      </c>
      <c r="T39" t="s">
        <v>17</v>
      </c>
      <c r="U39" t="s">
        <v>17</v>
      </c>
      <c r="V39" t="s">
        <v>17</v>
      </c>
      <c r="W39" t="s">
        <v>17</v>
      </c>
      <c r="X39" t="s">
        <v>17</v>
      </c>
      <c r="Y39">
        <v>0.156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3.7999999999999999E-2</v>
      </c>
      <c r="AX39">
        <v>0</v>
      </c>
      <c r="AY39">
        <v>0.11799999999999999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</row>
    <row r="40" spans="1:75" x14ac:dyDescent="0.25">
      <c r="A40">
        <v>2013</v>
      </c>
      <c r="B40">
        <v>8</v>
      </c>
      <c r="C40">
        <v>1</v>
      </c>
      <c r="D40">
        <v>18</v>
      </c>
      <c r="E40">
        <v>3</v>
      </c>
      <c r="F40">
        <v>48</v>
      </c>
      <c r="G40" t="s">
        <v>17</v>
      </c>
      <c r="H40">
        <v>-0.61799999999999999</v>
      </c>
      <c r="I40">
        <v>23.873000000000001</v>
      </c>
      <c r="J40">
        <v>12.659000000000001</v>
      </c>
      <c r="K40">
        <v>6</v>
      </c>
      <c r="L40">
        <v>150</v>
      </c>
      <c r="M40">
        <v>9</v>
      </c>
      <c r="N40">
        <v>0</v>
      </c>
      <c r="O40">
        <v>30</v>
      </c>
      <c r="P40">
        <v>56</v>
      </c>
      <c r="Q40" t="s">
        <v>17</v>
      </c>
      <c r="R40" t="s">
        <v>17</v>
      </c>
      <c r="S40" t="s">
        <v>17</v>
      </c>
      <c r="T40" t="s">
        <v>17</v>
      </c>
      <c r="U40" t="s">
        <v>17</v>
      </c>
      <c r="V40" t="s">
        <v>17</v>
      </c>
      <c r="W40" t="s">
        <v>17</v>
      </c>
      <c r="X40" t="s">
        <v>17</v>
      </c>
      <c r="Y40">
        <v>1.151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4.8000000000000001E-2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1.103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</row>
    <row r="41" spans="1:75" x14ac:dyDescent="0.25">
      <c r="A41">
        <v>2013</v>
      </c>
      <c r="B41">
        <v>8</v>
      </c>
      <c r="C41">
        <v>1</v>
      </c>
      <c r="D41">
        <v>18</v>
      </c>
      <c r="E41">
        <v>3</v>
      </c>
      <c r="F41">
        <v>53</v>
      </c>
      <c r="G41" t="s">
        <v>17</v>
      </c>
      <c r="H41">
        <v>-0.61699999999999999</v>
      </c>
      <c r="I41">
        <v>23.895</v>
      </c>
      <c r="J41">
        <v>12.659000000000001</v>
      </c>
      <c r="K41">
        <v>6</v>
      </c>
      <c r="L41">
        <v>150</v>
      </c>
      <c r="M41">
        <v>5</v>
      </c>
      <c r="N41">
        <v>0</v>
      </c>
      <c r="O41">
        <v>30</v>
      </c>
      <c r="P41">
        <v>56</v>
      </c>
      <c r="Q41" t="s">
        <v>17</v>
      </c>
      <c r="R41" t="s">
        <v>17</v>
      </c>
      <c r="S41" t="s">
        <v>17</v>
      </c>
      <c r="T41" t="s">
        <v>17</v>
      </c>
      <c r="U41" t="s">
        <v>17</v>
      </c>
      <c r="V41" t="s">
        <v>17</v>
      </c>
      <c r="W41" t="s">
        <v>17</v>
      </c>
      <c r="X41" t="s">
        <v>17</v>
      </c>
      <c r="Y41">
        <v>0.313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8.7999999999999995E-2</v>
      </c>
      <c r="AX41">
        <v>0</v>
      </c>
      <c r="AY41">
        <v>0</v>
      </c>
      <c r="AZ41">
        <v>0.22500000000000001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</row>
    <row r="42" spans="1:75" x14ac:dyDescent="0.25">
      <c r="A42">
        <v>2013</v>
      </c>
      <c r="B42">
        <v>8</v>
      </c>
      <c r="C42">
        <v>1</v>
      </c>
      <c r="D42">
        <v>18</v>
      </c>
      <c r="E42">
        <v>4</v>
      </c>
      <c r="F42">
        <v>3</v>
      </c>
      <c r="G42" t="s">
        <v>17</v>
      </c>
      <c r="H42">
        <v>-0.61099999999999999</v>
      </c>
      <c r="I42">
        <v>23.895</v>
      </c>
      <c r="J42">
        <v>12.654</v>
      </c>
      <c r="K42">
        <v>6</v>
      </c>
      <c r="L42">
        <v>150</v>
      </c>
      <c r="M42">
        <v>5</v>
      </c>
      <c r="N42">
        <v>0</v>
      </c>
      <c r="O42">
        <v>30</v>
      </c>
      <c r="P42">
        <v>56</v>
      </c>
      <c r="Q42" t="s">
        <v>17</v>
      </c>
      <c r="R42" t="s">
        <v>17</v>
      </c>
      <c r="S42" t="s">
        <v>17</v>
      </c>
      <c r="T42" t="s">
        <v>17</v>
      </c>
      <c r="U42" t="s">
        <v>17</v>
      </c>
      <c r="V42" t="s">
        <v>17</v>
      </c>
      <c r="W42" t="s">
        <v>17</v>
      </c>
      <c r="X42" t="s">
        <v>17</v>
      </c>
      <c r="Y42">
        <v>0.252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0.252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</row>
    <row r="43" spans="1:75" x14ac:dyDescent="0.25">
      <c r="A43">
        <v>2013</v>
      </c>
      <c r="B43">
        <v>8</v>
      </c>
      <c r="C43">
        <v>1</v>
      </c>
      <c r="D43">
        <v>18</v>
      </c>
      <c r="E43">
        <v>4</v>
      </c>
      <c r="F43">
        <v>44</v>
      </c>
      <c r="G43" t="s">
        <v>17</v>
      </c>
      <c r="H43">
        <v>-0.622</v>
      </c>
      <c r="I43">
        <v>23.895</v>
      </c>
      <c r="J43">
        <v>12.648</v>
      </c>
      <c r="K43">
        <v>6</v>
      </c>
      <c r="L43">
        <v>150</v>
      </c>
      <c r="M43">
        <v>5</v>
      </c>
      <c r="N43">
        <v>0</v>
      </c>
      <c r="O43">
        <v>30</v>
      </c>
      <c r="P43">
        <v>56</v>
      </c>
      <c r="Q43" t="s">
        <v>17</v>
      </c>
      <c r="R43" t="s">
        <v>17</v>
      </c>
      <c r="S43" t="s">
        <v>17</v>
      </c>
      <c r="T43" t="s">
        <v>17</v>
      </c>
      <c r="U43" t="s">
        <v>17</v>
      </c>
      <c r="V43" t="s">
        <v>17</v>
      </c>
      <c r="W43" t="s">
        <v>17</v>
      </c>
      <c r="X43" t="s">
        <v>17</v>
      </c>
      <c r="Y43">
        <v>0.42099999999999999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9.6000000000000002E-2</v>
      </c>
      <c r="AZ43">
        <v>0.32500000000000001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</row>
    <row r="44" spans="1:75" x14ac:dyDescent="0.25">
      <c r="A44" t="s">
        <v>24</v>
      </c>
      <c r="Y44">
        <f>SUM(Y30:Y43)</f>
        <v>8.91</v>
      </c>
      <c r="Z44">
        <f t="shared" ref="Z44:BW44" si="3">SUM(Z30:Z43)</f>
        <v>0</v>
      </c>
      <c r="AA44">
        <f t="shared" si="3"/>
        <v>0</v>
      </c>
      <c r="AB44">
        <f t="shared" si="3"/>
        <v>0</v>
      </c>
      <c r="AC44">
        <f t="shared" si="3"/>
        <v>0</v>
      </c>
      <c r="AD44">
        <f t="shared" si="3"/>
        <v>0</v>
      </c>
      <c r="AE44">
        <f t="shared" si="3"/>
        <v>0</v>
      </c>
      <c r="AF44">
        <f t="shared" si="3"/>
        <v>0</v>
      </c>
      <c r="AG44">
        <f t="shared" si="3"/>
        <v>0</v>
      </c>
      <c r="AH44">
        <f t="shared" si="3"/>
        <v>0</v>
      </c>
      <c r="AI44">
        <f t="shared" si="3"/>
        <v>0</v>
      </c>
      <c r="AJ44">
        <f t="shared" si="3"/>
        <v>0</v>
      </c>
      <c r="AK44">
        <f t="shared" si="3"/>
        <v>0</v>
      </c>
      <c r="AL44">
        <f t="shared" si="3"/>
        <v>0</v>
      </c>
      <c r="AM44">
        <f t="shared" si="3"/>
        <v>0</v>
      </c>
      <c r="AN44">
        <f t="shared" si="3"/>
        <v>0</v>
      </c>
      <c r="AO44">
        <f t="shared" si="3"/>
        <v>0</v>
      </c>
      <c r="AP44">
        <f t="shared" si="3"/>
        <v>0</v>
      </c>
      <c r="AQ44">
        <f t="shared" si="3"/>
        <v>2E-3</v>
      </c>
      <c r="AR44">
        <f t="shared" si="3"/>
        <v>0</v>
      </c>
      <c r="AS44">
        <f t="shared" si="3"/>
        <v>6.0000000000000001E-3</v>
      </c>
      <c r="AT44">
        <f t="shared" si="3"/>
        <v>0</v>
      </c>
      <c r="AU44">
        <f t="shared" si="3"/>
        <v>5.3999999999999999E-2</v>
      </c>
      <c r="AV44">
        <f t="shared" si="3"/>
        <v>4.8000000000000001E-2</v>
      </c>
      <c r="AW44">
        <f t="shared" si="3"/>
        <v>0.25700000000000001</v>
      </c>
      <c r="AX44">
        <f t="shared" si="3"/>
        <v>0</v>
      </c>
      <c r="AY44">
        <f t="shared" si="3"/>
        <v>0.32799999999999996</v>
      </c>
      <c r="AZ44">
        <f t="shared" si="3"/>
        <v>0.9850000000000001</v>
      </c>
      <c r="BA44">
        <f t="shared" si="3"/>
        <v>0.753</v>
      </c>
      <c r="BB44">
        <f t="shared" si="3"/>
        <v>3.0459999999999998</v>
      </c>
      <c r="BC44">
        <f t="shared" si="3"/>
        <v>0</v>
      </c>
      <c r="BD44">
        <f t="shared" si="3"/>
        <v>1.103</v>
      </c>
      <c r="BE44">
        <f t="shared" si="3"/>
        <v>2.3250000000000002</v>
      </c>
      <c r="BF44">
        <f t="shared" si="3"/>
        <v>0</v>
      </c>
      <c r="BG44">
        <f t="shared" si="3"/>
        <v>0</v>
      </c>
      <c r="BH44">
        <f t="shared" si="3"/>
        <v>0</v>
      </c>
      <c r="BI44">
        <f t="shared" si="3"/>
        <v>0</v>
      </c>
      <c r="BJ44">
        <f t="shared" si="3"/>
        <v>0</v>
      </c>
      <c r="BK44">
        <f t="shared" si="3"/>
        <v>0</v>
      </c>
      <c r="BL44">
        <f t="shared" si="3"/>
        <v>0</v>
      </c>
      <c r="BM44">
        <f t="shared" si="3"/>
        <v>0</v>
      </c>
      <c r="BN44">
        <f t="shared" si="3"/>
        <v>0</v>
      </c>
      <c r="BO44">
        <f t="shared" si="3"/>
        <v>0</v>
      </c>
      <c r="BP44">
        <f t="shared" si="3"/>
        <v>0</v>
      </c>
      <c r="BQ44">
        <f t="shared" si="3"/>
        <v>0</v>
      </c>
      <c r="BR44">
        <f t="shared" si="3"/>
        <v>0</v>
      </c>
      <c r="BS44">
        <f t="shared" si="3"/>
        <v>0</v>
      </c>
      <c r="BT44">
        <f t="shared" si="3"/>
        <v>0</v>
      </c>
      <c r="BU44">
        <f t="shared" si="3"/>
        <v>0</v>
      </c>
      <c r="BV44">
        <f t="shared" si="3"/>
        <v>0</v>
      </c>
      <c r="BW44">
        <f t="shared" si="3"/>
        <v>0</v>
      </c>
    </row>
    <row r="45" spans="1:75" x14ac:dyDescent="0.25">
      <c r="A45">
        <v>2013</v>
      </c>
      <c r="B45">
        <v>8</v>
      </c>
      <c r="C45">
        <v>1</v>
      </c>
      <c r="D45">
        <v>18</v>
      </c>
      <c r="E45">
        <v>11</v>
      </c>
      <c r="F45">
        <v>1</v>
      </c>
      <c r="G45" t="s">
        <v>17</v>
      </c>
      <c r="H45">
        <v>-0.61399999999999999</v>
      </c>
      <c r="I45">
        <v>23.917000000000002</v>
      </c>
      <c r="J45">
        <v>12.654</v>
      </c>
      <c r="K45">
        <v>6</v>
      </c>
      <c r="L45">
        <v>150</v>
      </c>
      <c r="M45">
        <v>5</v>
      </c>
      <c r="N45">
        <v>0</v>
      </c>
      <c r="O45">
        <v>30</v>
      </c>
      <c r="P45">
        <v>56</v>
      </c>
      <c r="Q45" t="s">
        <v>17</v>
      </c>
      <c r="R45" t="s">
        <v>17</v>
      </c>
      <c r="S45" t="s">
        <v>17</v>
      </c>
      <c r="T45" t="s">
        <v>17</v>
      </c>
      <c r="U45" t="s">
        <v>17</v>
      </c>
      <c r="V45" t="s">
        <v>17</v>
      </c>
      <c r="W45" t="s">
        <v>17</v>
      </c>
      <c r="X45" t="s">
        <v>17</v>
      </c>
      <c r="Y45">
        <v>0.13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0.13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</row>
    <row r="47" spans="1:75" x14ac:dyDescent="0.25">
      <c r="X47" t="s">
        <v>20</v>
      </c>
      <c r="Y47">
        <f>AVERAGE(Y45,Y44,Y29,Y19,Y9)</f>
        <v>18.139799999999997</v>
      </c>
      <c r="Z47">
        <f t="shared" ref="Z47:BW47" si="4">AVERAGE(Z45,Z44,Z29,Z19,Z9)</f>
        <v>0</v>
      </c>
      <c r="AA47">
        <f t="shared" si="4"/>
        <v>0</v>
      </c>
      <c r="AB47">
        <f t="shared" si="4"/>
        <v>0</v>
      </c>
      <c r="AC47">
        <f t="shared" si="4"/>
        <v>0</v>
      </c>
      <c r="AD47">
        <f t="shared" si="4"/>
        <v>0</v>
      </c>
      <c r="AE47">
        <f t="shared" si="4"/>
        <v>0</v>
      </c>
      <c r="AF47">
        <f t="shared" si="4"/>
        <v>0</v>
      </c>
      <c r="AG47">
        <f t="shared" si="4"/>
        <v>0</v>
      </c>
      <c r="AH47">
        <f t="shared" si="4"/>
        <v>0</v>
      </c>
      <c r="AI47">
        <f t="shared" si="4"/>
        <v>0</v>
      </c>
      <c r="AJ47">
        <f t="shared" si="4"/>
        <v>0</v>
      </c>
      <c r="AK47">
        <f t="shared" si="4"/>
        <v>0</v>
      </c>
      <c r="AL47">
        <f t="shared" si="4"/>
        <v>0</v>
      </c>
      <c r="AM47">
        <f t="shared" si="4"/>
        <v>0</v>
      </c>
      <c r="AN47">
        <f t="shared" si="4"/>
        <v>0</v>
      </c>
      <c r="AO47">
        <f t="shared" si="4"/>
        <v>0</v>
      </c>
      <c r="AP47">
        <f t="shared" si="4"/>
        <v>2.0000000000000001E-4</v>
      </c>
      <c r="AQ47">
        <f t="shared" si="4"/>
        <v>4.0000000000000002E-4</v>
      </c>
      <c r="AR47">
        <f t="shared" si="4"/>
        <v>1.4E-3</v>
      </c>
      <c r="AS47">
        <f t="shared" si="4"/>
        <v>5.8000000000000005E-3</v>
      </c>
      <c r="AT47">
        <f t="shared" si="4"/>
        <v>5.7999999999999996E-3</v>
      </c>
      <c r="AU47">
        <f t="shared" si="4"/>
        <v>4.4200000000000003E-2</v>
      </c>
      <c r="AV47">
        <f t="shared" si="4"/>
        <v>7.2600000000000012E-2</v>
      </c>
      <c r="AW47">
        <f t="shared" si="4"/>
        <v>0.1232</v>
      </c>
      <c r="AX47">
        <f t="shared" si="4"/>
        <v>0.11219999999999999</v>
      </c>
      <c r="AY47">
        <f t="shared" si="4"/>
        <v>0.16519999999999999</v>
      </c>
      <c r="AZ47">
        <f t="shared" si="4"/>
        <v>0.32060000000000005</v>
      </c>
      <c r="BA47">
        <f t="shared" si="4"/>
        <v>0.28079999999999999</v>
      </c>
      <c r="BB47">
        <f t="shared" si="4"/>
        <v>0.82020000000000004</v>
      </c>
      <c r="BC47">
        <f t="shared" si="4"/>
        <v>0</v>
      </c>
      <c r="BD47">
        <f t="shared" si="4"/>
        <v>0.22059999999999999</v>
      </c>
      <c r="BE47">
        <f t="shared" si="4"/>
        <v>0.46500000000000002</v>
      </c>
      <c r="BF47">
        <f t="shared" si="4"/>
        <v>0</v>
      </c>
      <c r="BG47">
        <f t="shared" si="4"/>
        <v>0</v>
      </c>
      <c r="BH47">
        <f t="shared" si="4"/>
        <v>0</v>
      </c>
      <c r="BI47">
        <f t="shared" si="4"/>
        <v>0</v>
      </c>
      <c r="BJ47">
        <f t="shared" si="4"/>
        <v>0</v>
      </c>
      <c r="BK47">
        <f t="shared" si="4"/>
        <v>0</v>
      </c>
      <c r="BL47">
        <f t="shared" si="4"/>
        <v>15.5</v>
      </c>
      <c r="BM47">
        <f t="shared" si="4"/>
        <v>0</v>
      </c>
      <c r="BN47">
        <f t="shared" si="4"/>
        <v>0</v>
      </c>
      <c r="BO47">
        <f t="shared" si="4"/>
        <v>0</v>
      </c>
      <c r="BP47">
        <f t="shared" si="4"/>
        <v>0</v>
      </c>
      <c r="BQ47">
        <f t="shared" si="4"/>
        <v>0</v>
      </c>
      <c r="BR47">
        <f t="shared" si="4"/>
        <v>0</v>
      </c>
      <c r="BS47">
        <f t="shared" si="4"/>
        <v>0</v>
      </c>
      <c r="BT47">
        <f t="shared" si="4"/>
        <v>0</v>
      </c>
      <c r="BU47">
        <f t="shared" si="4"/>
        <v>0</v>
      </c>
      <c r="BV47">
        <f t="shared" si="4"/>
        <v>0</v>
      </c>
      <c r="BW47">
        <f t="shared" si="4"/>
        <v>0</v>
      </c>
    </row>
    <row r="48" spans="1:75" x14ac:dyDescent="0.25">
      <c r="X48" t="s">
        <v>21</v>
      </c>
      <c r="Y48">
        <f>(STDEV(Y45,Y44,Y29,Y19,Y9))/SQRT(5)</f>
        <v>15.345670338567812</v>
      </c>
    </row>
    <row r="50" spans="24:25" x14ac:dyDescent="0.25">
      <c r="X50" t="s">
        <v>25</v>
      </c>
      <c r="Y50">
        <f>SUM(AV47:BW47)</f>
        <v>18.080400000000001</v>
      </c>
    </row>
    <row r="65" spans="23:75" x14ac:dyDescent="0.25">
      <c r="X65" t="s">
        <v>20</v>
      </c>
      <c r="Y65">
        <f t="shared" ref="Y65:BD65" si="5">AVERAGE(Y9,Y19,Y29)</f>
        <v>27.219666666666658</v>
      </c>
      <c r="Z65">
        <f t="shared" si="5"/>
        <v>0</v>
      </c>
      <c r="AA65">
        <f t="shared" si="5"/>
        <v>0</v>
      </c>
      <c r="AB65">
        <f t="shared" si="5"/>
        <v>0</v>
      </c>
      <c r="AC65">
        <f t="shared" si="5"/>
        <v>0</v>
      </c>
      <c r="AD65">
        <f t="shared" si="5"/>
        <v>0</v>
      </c>
      <c r="AE65">
        <f t="shared" si="5"/>
        <v>0</v>
      </c>
      <c r="AF65">
        <f t="shared" si="5"/>
        <v>0</v>
      </c>
      <c r="AG65">
        <f t="shared" si="5"/>
        <v>0</v>
      </c>
      <c r="AH65">
        <f t="shared" si="5"/>
        <v>0</v>
      </c>
      <c r="AI65">
        <f t="shared" si="5"/>
        <v>0</v>
      </c>
      <c r="AJ65">
        <f t="shared" si="5"/>
        <v>0</v>
      </c>
      <c r="AK65">
        <f t="shared" si="5"/>
        <v>0</v>
      </c>
      <c r="AL65">
        <f t="shared" si="5"/>
        <v>0</v>
      </c>
      <c r="AM65">
        <f t="shared" si="5"/>
        <v>0</v>
      </c>
      <c r="AN65">
        <f t="shared" si="5"/>
        <v>0</v>
      </c>
      <c r="AO65">
        <f t="shared" si="5"/>
        <v>0</v>
      </c>
      <c r="AP65">
        <f t="shared" si="5"/>
        <v>3.3333333333333332E-4</v>
      </c>
      <c r="AQ65">
        <f t="shared" si="5"/>
        <v>0</v>
      </c>
      <c r="AR65">
        <f t="shared" si="5"/>
        <v>2.3333333333333335E-3</v>
      </c>
      <c r="AS65">
        <f t="shared" si="5"/>
        <v>7.6666666666666662E-3</v>
      </c>
      <c r="AT65">
        <f t="shared" si="5"/>
        <v>9.6666666666666654E-3</v>
      </c>
      <c r="AU65">
        <f t="shared" si="5"/>
        <v>5.566666666666667E-2</v>
      </c>
      <c r="AV65">
        <f t="shared" si="5"/>
        <v>0.105</v>
      </c>
      <c r="AW65">
        <f t="shared" si="5"/>
        <v>0.11966666666666666</v>
      </c>
      <c r="AX65">
        <f t="shared" si="5"/>
        <v>0.14366666666666666</v>
      </c>
      <c r="AY65">
        <f t="shared" si="5"/>
        <v>0.16600000000000001</v>
      </c>
      <c r="AZ65">
        <f t="shared" si="5"/>
        <v>0.20599999999999999</v>
      </c>
      <c r="BA65">
        <f t="shared" si="5"/>
        <v>0.217</v>
      </c>
      <c r="BB65">
        <f t="shared" si="5"/>
        <v>0.35166666666666663</v>
      </c>
      <c r="BC65">
        <f t="shared" si="5"/>
        <v>0</v>
      </c>
      <c r="BD65">
        <f t="shared" si="5"/>
        <v>0</v>
      </c>
      <c r="BE65">
        <f t="shared" ref="BE65:BW65" si="6">AVERAGE(BE9,BE19,BE29)</f>
        <v>0</v>
      </c>
      <c r="BF65">
        <f t="shared" si="6"/>
        <v>0</v>
      </c>
      <c r="BG65">
        <f t="shared" si="6"/>
        <v>0</v>
      </c>
      <c r="BH65">
        <f t="shared" si="6"/>
        <v>0</v>
      </c>
      <c r="BI65">
        <f t="shared" si="6"/>
        <v>0</v>
      </c>
      <c r="BJ65">
        <f t="shared" si="6"/>
        <v>0</v>
      </c>
      <c r="BK65">
        <f t="shared" si="6"/>
        <v>0</v>
      </c>
      <c r="BL65">
        <f t="shared" si="6"/>
        <v>25.833333333333332</v>
      </c>
      <c r="BM65">
        <f t="shared" si="6"/>
        <v>0</v>
      </c>
      <c r="BN65">
        <f t="shared" si="6"/>
        <v>0</v>
      </c>
      <c r="BO65">
        <f t="shared" si="6"/>
        <v>0</v>
      </c>
      <c r="BP65">
        <f t="shared" si="6"/>
        <v>0</v>
      </c>
      <c r="BQ65">
        <f t="shared" si="6"/>
        <v>0</v>
      </c>
      <c r="BR65">
        <f t="shared" si="6"/>
        <v>0</v>
      </c>
      <c r="BS65">
        <f t="shared" si="6"/>
        <v>0</v>
      </c>
      <c r="BT65">
        <f t="shared" si="6"/>
        <v>0</v>
      </c>
      <c r="BU65">
        <f t="shared" si="6"/>
        <v>0</v>
      </c>
      <c r="BV65">
        <f t="shared" si="6"/>
        <v>0</v>
      </c>
      <c r="BW65">
        <f t="shared" si="6"/>
        <v>0</v>
      </c>
    </row>
    <row r="66" spans="23:75" x14ac:dyDescent="0.25">
      <c r="X66" t="s">
        <v>21</v>
      </c>
      <c r="Y66">
        <f>(STDEV(Y9,Y19,Y29))/SQRT(3)</f>
        <v>25.990119669683022</v>
      </c>
    </row>
    <row r="68" spans="23:75" x14ac:dyDescent="0.25">
      <c r="W68" t="s">
        <v>22</v>
      </c>
      <c r="Y68">
        <f>SUM(AV65:BW65)</f>
        <v>27.142333333333333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Heather Fulton-Bennett</dc:creator>
  <cp:lastModifiedBy>Heather Fulton-Bennett</cp:lastModifiedBy>
  <dcterms:created xsi:type="dcterms:W3CDTF">2013-07-31T18:44:24Z</dcterms:created>
  <dcterms:modified xsi:type="dcterms:W3CDTF">2013-08-02T20:13:50Z</dcterms:modified>
</cp:coreProperties>
</file>