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260" windowHeight="7230"/>
  </bookViews>
  <sheets>
    <sheet name="Daphne 20130917T173847" sheetId="1" r:id="rId1"/>
  </sheets>
  <calcPr calcId="0"/>
</workbook>
</file>

<file path=xl/calcChain.xml><?xml version="1.0" encoding="utf-8"?>
<calcChain xmlns="http://schemas.openxmlformats.org/spreadsheetml/2006/main">
  <c r="C1" i="1" l="1"/>
  <c r="A2" i="1"/>
  <c r="B12084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C12084" i="1"/>
  <c r="C44" i="1"/>
  <c r="A44" i="1"/>
  <c r="A43" i="1"/>
  <c r="A42" i="1"/>
  <c r="C42" i="1" s="1"/>
  <c r="A41" i="1"/>
  <c r="A40" i="1"/>
  <c r="A39" i="1"/>
  <c r="A38" i="1"/>
  <c r="C38" i="1" s="1"/>
  <c r="A37" i="1"/>
  <c r="A36" i="1"/>
  <c r="A35" i="1"/>
  <c r="A34" i="1"/>
  <c r="A33" i="1"/>
  <c r="C33" i="1" s="1"/>
  <c r="A32" i="1"/>
  <c r="A31" i="1"/>
  <c r="A30" i="1"/>
  <c r="A29" i="1"/>
  <c r="A28" i="1"/>
  <c r="A27" i="1"/>
  <c r="A26" i="1"/>
  <c r="A25" i="1"/>
  <c r="A24" i="1"/>
  <c r="A23" i="1"/>
  <c r="A22" i="1"/>
  <c r="C22" i="1" s="1"/>
  <c r="A21" i="1"/>
  <c r="A20" i="1"/>
  <c r="A19" i="1"/>
  <c r="A18" i="1"/>
  <c r="A17" i="1"/>
  <c r="C17" i="1" s="1"/>
  <c r="A16" i="1"/>
  <c r="A15" i="1"/>
  <c r="A14" i="1"/>
  <c r="A13" i="1"/>
  <c r="A12" i="1"/>
  <c r="A11" i="1"/>
  <c r="C11" i="1" s="1"/>
  <c r="A10" i="1"/>
  <c r="A9" i="1"/>
  <c r="A8" i="1"/>
  <c r="A7" i="1"/>
  <c r="A6" i="1"/>
  <c r="A5" i="1"/>
  <c r="A4" i="1"/>
  <c r="A3" i="1"/>
  <c r="C4" i="1" l="1"/>
  <c r="C8" i="1"/>
  <c r="C19" i="1"/>
  <c r="C12" i="1"/>
  <c r="C16" i="1"/>
  <c r="C20" i="1"/>
  <c r="C28" i="1"/>
  <c r="C32" i="1"/>
  <c r="C36" i="1"/>
  <c r="C40" i="1"/>
  <c r="C2" i="1"/>
  <c r="C6" i="1"/>
  <c r="C3" i="1"/>
  <c r="C7" i="1"/>
  <c r="C23" i="1"/>
  <c r="C27" i="1"/>
  <c r="C31" i="1"/>
  <c r="C35" i="1"/>
  <c r="C39" i="1"/>
  <c r="C43" i="1"/>
  <c r="C15" i="1"/>
  <c r="C18" i="1"/>
  <c r="C26" i="1"/>
  <c r="C10" i="1"/>
  <c r="C24" i="1"/>
  <c r="C34" i="1"/>
  <c r="C5" i="1"/>
  <c r="C13" i="1"/>
  <c r="C21" i="1"/>
  <c r="C29" i="1"/>
  <c r="C37" i="1"/>
  <c r="C45" i="1"/>
  <c r="C14" i="1"/>
  <c r="C30" i="1"/>
  <c r="C9" i="1"/>
  <c r="C25" i="1"/>
  <c r="C41" i="1"/>
</calcChain>
</file>

<file path=xl/sharedStrings.xml><?xml version="1.0" encoding="utf-8"?>
<sst xmlns="http://schemas.openxmlformats.org/spreadsheetml/2006/main" count="408" uniqueCount="145">
  <si>
    <t>Timestamp</t>
  </si>
  <si>
    <t>EpochSeconds</t>
  </si>
  <si>
    <t>depth</t>
  </si>
  <si>
    <t>latitude</t>
  </si>
  <si>
    <t>longitude</t>
  </si>
  <si>
    <t>time_fix</t>
  </si>
  <si>
    <t>latitude_fix</t>
  </si>
  <si>
    <t>longitude_fix</t>
  </si>
  <si>
    <t>platform_average_current</t>
  </si>
  <si>
    <t>ThrusterServo.component_voltage</t>
  </si>
  <si>
    <t>0.000000 V</t>
  </si>
  <si>
    <t>1379439839 s</t>
  </si>
  <si>
    <t>36.802014 arcdeg</t>
  </si>
  <si>
    <t>-121.787209 arcdeg</t>
  </si>
  <si>
    <t>2013-09-17T17:44:38.400Z</t>
  </si>
  <si>
    <t>-0.051725 m</t>
  </si>
  <si>
    <t>36.802031 arcdeg</t>
  </si>
  <si>
    <t>-121.787215 arcdeg</t>
  </si>
  <si>
    <t>300.209045 mA</t>
  </si>
  <si>
    <t>2013-09-17T17:45:52.503Z</t>
  </si>
  <si>
    <t>-0.056282 m</t>
  </si>
  <si>
    <t>295.005500 mA</t>
  </si>
  <si>
    <t>2013-09-17T17:45:52.524Z</t>
  </si>
  <si>
    <t>295.004040 mA</t>
  </si>
  <si>
    <t>2013-09-17T17:52:07.702Z</t>
  </si>
  <si>
    <t>-0.051516 m</t>
  </si>
  <si>
    <t>268.658966 mA</t>
  </si>
  <si>
    <t>2013-09-17T17:52:07.721Z</t>
  </si>
  <si>
    <t>-0.051515 m</t>
  </si>
  <si>
    <t>268.657595 mA</t>
  </si>
  <si>
    <t>2013-09-17T17:52:43.199Z</t>
  </si>
  <si>
    <t>-0.050900 m</t>
  </si>
  <si>
    <t>36.802025 arcdeg</t>
  </si>
  <si>
    <t>-121.787210 arcdeg</t>
  </si>
  <si>
    <t>1379440363 s</t>
  </si>
  <si>
    <t>36.802123 arcdeg</t>
  </si>
  <si>
    <t>-121.787220 arcdeg</t>
  </si>
  <si>
    <t>266.166359 mA</t>
  </si>
  <si>
    <t>2013-09-17T17:57:57.399Z</t>
  </si>
  <si>
    <t>-0.045450 m</t>
  </si>
  <si>
    <t>244.103163 mA</t>
  </si>
  <si>
    <t>2013-09-17T17:57:57.426Z</t>
  </si>
  <si>
    <t>-0.045449 m</t>
  </si>
  <si>
    <t>244.101286 mA</t>
  </si>
  <si>
    <t>2013-09-17T17:58:36.853Z</t>
  </si>
  <si>
    <t>-0.043953 m</t>
  </si>
  <si>
    <t>36.802112 arcdeg</t>
  </si>
  <si>
    <t>-121.787217 arcdeg</t>
  </si>
  <si>
    <t>36.802020 arcdeg</t>
  </si>
  <si>
    <t>-121.787197 arcdeg</t>
  </si>
  <si>
    <t>241.332754 mA</t>
  </si>
  <si>
    <t>2013-09-17T17:58:36.854Z</t>
  </si>
  <si>
    <t>1379440717 s</t>
  </si>
  <si>
    <t>241.332680 mA</t>
  </si>
  <si>
    <t>2013-09-17T18:03:51.387Z</t>
  </si>
  <si>
    <t>-0.032018 m</t>
  </si>
  <si>
    <t>219.246075 mA</t>
  </si>
  <si>
    <t>2013-09-17T18:03:51.412Z</t>
  </si>
  <si>
    <t>-0.032016 m</t>
  </si>
  <si>
    <t>219.244346 mA</t>
  </si>
  <si>
    <t>2013-09-17T18:04:06.274Z</t>
  </si>
  <si>
    <t>218.200684 mA</t>
  </si>
  <si>
    <t>2013-09-17T18:04:35.611Z</t>
  </si>
  <si>
    <t>-0.029675 m</t>
  </si>
  <si>
    <t>218.220517 mA</t>
  </si>
  <si>
    <t>2013-09-17T18:04:36.426Z</t>
  </si>
  <si>
    <t>-0.029631 m</t>
  </si>
  <si>
    <t>36.803574 arcdeg</t>
  </si>
  <si>
    <t>-121.785750 arcdeg</t>
  </si>
  <si>
    <t>218.221068 mA</t>
  </si>
  <si>
    <t>2013-09-17T18:04:36.497Z</t>
  </si>
  <si>
    <t>-0.029628 m</t>
  </si>
  <si>
    <t>218.221113 mA</t>
  </si>
  <si>
    <t>2013-09-17T18:04:36.498Z</t>
  </si>
  <si>
    <t>1379441076 s</t>
  </si>
  <si>
    <t>2013-09-17T18:09:51.193Z</t>
  </si>
  <si>
    <t>-0.012954 m</t>
  </si>
  <si>
    <t>218.433812 mA</t>
  </si>
  <si>
    <t>2013-09-17T18:09:51.212Z</t>
  </si>
  <si>
    <t>-0.012955 m</t>
  </si>
  <si>
    <t>218.433827 mA</t>
  </si>
  <si>
    <t>2013-09-17T18:09:51.213Z</t>
  </si>
  <si>
    <t>2013-09-17T18:10:02.617Z</t>
  </si>
  <si>
    <t>-0.013220 m</t>
  </si>
  <si>
    <t>218.441546 mA</t>
  </si>
  <si>
    <t>2013-09-17T18:10:02.999Z</t>
  </si>
  <si>
    <t>-0.013229 m</t>
  </si>
  <si>
    <t>36.805349 arcdeg</t>
  </si>
  <si>
    <t>-121.787227 arcdeg</t>
  </si>
  <si>
    <t>36.807304 arcdeg</t>
  </si>
  <si>
    <t>-121.788855 arcdeg</t>
  </si>
  <si>
    <t>218.441799 mA</t>
  </si>
  <si>
    <t>2013-09-17T18:10:03.000Z</t>
  </si>
  <si>
    <t>36.805353 arcdeg</t>
  </si>
  <si>
    <t>-121.787231 arcdeg</t>
  </si>
  <si>
    <t>1379441403 s</t>
  </si>
  <si>
    <t>2013-09-17T18:10:03.420Z</t>
  </si>
  <si>
    <t>-0.013239 m</t>
  </si>
  <si>
    <t>218.442082 mA</t>
  </si>
  <si>
    <t>2013-09-17T18:18:13.183Z</t>
  </si>
  <si>
    <t>-0.024652 m</t>
  </si>
  <si>
    <t>218.773112 mA</t>
  </si>
  <si>
    <t>2013-09-17T18:18:13.202Z</t>
  </si>
  <si>
    <t>218.773127 mA</t>
  </si>
  <si>
    <t>2013-09-17T18:18:13.203Z</t>
  </si>
  <si>
    <t>2013-09-17T18:18:52.350Z</t>
  </si>
  <si>
    <t>218.799591 mA</t>
  </si>
  <si>
    <t>2013-09-17T18:19:02.622Z</t>
  </si>
  <si>
    <t>-0.023479 m</t>
  </si>
  <si>
    <t>2013-09-17T18:19:03.065Z</t>
  </si>
  <si>
    <t>-0.023468 m</t>
  </si>
  <si>
    <t>36.798570 arcdeg</t>
  </si>
  <si>
    <t>-121.805329 arcdeg</t>
  </si>
  <si>
    <t>1379441943 s</t>
  </si>
  <si>
    <t>36.791361 arcdeg</t>
  </si>
  <si>
    <t>-121.818926 arcdeg</t>
  </si>
  <si>
    <t>2013-09-17T18:19:03.430Z</t>
  </si>
  <si>
    <t>-0.023460 m</t>
  </si>
  <si>
    <t>2013-09-17T18:24:18.193Z</t>
  </si>
  <si>
    <t>-0.015987 m</t>
  </si>
  <si>
    <t>2013-09-17T18:24:18.212Z</t>
  </si>
  <si>
    <t>-0.015976 m</t>
  </si>
  <si>
    <t>2013-09-17T18:25:26.397Z</t>
  </si>
  <si>
    <t>0.023740 m</t>
  </si>
  <si>
    <t>36.790163 arcdeg</t>
  </si>
  <si>
    <t>2013-09-17T18:25:26.398Z</t>
  </si>
  <si>
    <t>0.023741 m</t>
  </si>
  <si>
    <t>1379442327 s</t>
  </si>
  <si>
    <t>-121.822230 arcdeg</t>
  </si>
  <si>
    <t>2013-09-17T18:25:26.628Z</t>
  </si>
  <si>
    <t>0.023875 m</t>
  </si>
  <si>
    <t>2013-09-17T18:25:27.419Z</t>
  </si>
  <si>
    <t>0.024336 m</t>
  </si>
  <si>
    <t>2013-09-17T18:30:36.820Z</t>
  </si>
  <si>
    <t>0.204552 m</t>
  </si>
  <si>
    <t>2013-09-17T18:30:36.839Z</t>
  </si>
  <si>
    <t>0.204509 m</t>
  </si>
  <si>
    <t>2013-09-17T18:30:36.840Z</t>
  </si>
  <si>
    <t>0.204507 m</t>
  </si>
  <si>
    <t>2013-09-17T18:30:54.982Z</t>
  </si>
  <si>
    <t>0.165123 m</t>
  </si>
  <si>
    <t>2013-09-17T18:30:55.001Z</t>
  </si>
  <si>
    <t>2013-09-17T18:30:55.128Z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</si>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</sst>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84"/>
  <sheetViews>
    <sheetView tabSelected="1" workbookViewId="0">
      <selection activeCell="C1" sqref="C1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3" x14ac:dyDescent="0.25">
      <c r="A1" t="s">
        <v>143</v>
      </c>
      <c r="B1" t="s">
        <v>144</v>
      </c>
      <c r="C1">
        <f>SUM(C2:C45)</f>
        <v>0.18514874681882995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  <row r="2" spans="1:13" x14ac:dyDescent="0.25">
      <c r="A2">
        <f>E3-E2</f>
        <v>74.102999925613403</v>
      </c>
      <c r="B2">
        <f>VALUE(LEFT(L2,( LEN(L2)-3)))</f>
        <v>300.209045</v>
      </c>
      <c r="C2">
        <f>A2/3600*B2/1000</f>
        <v>6.1795530109176305E-3</v>
      </c>
      <c r="D2" t="s">
        <v>14</v>
      </c>
      <c r="E2">
        <v>1379439878.4000001</v>
      </c>
      <c r="F2" t="s">
        <v>15</v>
      </c>
      <c r="G2" t="s">
        <v>16</v>
      </c>
      <c r="H2" t="s">
        <v>17</v>
      </c>
      <c r="I2" t="s">
        <v>11</v>
      </c>
      <c r="J2" t="s">
        <v>12</v>
      </c>
      <c r="K2" t="s">
        <v>13</v>
      </c>
      <c r="L2" t="s">
        <v>18</v>
      </c>
      <c r="M2" t="s">
        <v>10</v>
      </c>
    </row>
    <row r="3" spans="1:13" x14ac:dyDescent="0.25">
      <c r="A3">
        <f>E4-E3</f>
        <v>2.0999908447265625E-2</v>
      </c>
      <c r="B3">
        <f>VALUE(LEFT(L3,( LEN(L3)-3)))</f>
        <v>295.00549999999998</v>
      </c>
      <c r="C3">
        <f>A3/3600*B3/1000</f>
        <v>1.7208579142888386E-6</v>
      </c>
      <c r="D3" t="s">
        <v>19</v>
      </c>
      <c r="E3">
        <v>1379439952.503</v>
      </c>
      <c r="F3" t="s">
        <v>20</v>
      </c>
      <c r="G3" t="s">
        <v>12</v>
      </c>
      <c r="H3" t="s">
        <v>13</v>
      </c>
      <c r="I3" t="s">
        <v>11</v>
      </c>
      <c r="J3" t="s">
        <v>12</v>
      </c>
      <c r="K3" t="s">
        <v>13</v>
      </c>
      <c r="L3" t="s">
        <v>21</v>
      </c>
      <c r="M3" t="s">
        <v>10</v>
      </c>
    </row>
    <row r="4" spans="1:13" x14ac:dyDescent="0.25">
      <c r="A4">
        <f>E5-E4</f>
        <v>375.17799997329712</v>
      </c>
      <c r="B4">
        <f>VALUE(LEFT(L4,( LEN(L4)-3)))</f>
        <v>295.00403999999997</v>
      </c>
      <c r="C4">
        <f>A4/3600*B4/1000</f>
        <v>3.0744173808678481E-2</v>
      </c>
      <c r="D4" t="s">
        <v>22</v>
      </c>
      <c r="E4">
        <v>1379439952.5239999</v>
      </c>
      <c r="F4" t="s">
        <v>20</v>
      </c>
      <c r="G4" t="s">
        <v>12</v>
      </c>
      <c r="H4" t="s">
        <v>13</v>
      </c>
      <c r="I4" t="s">
        <v>11</v>
      </c>
      <c r="J4" t="s">
        <v>12</v>
      </c>
      <c r="K4" t="s">
        <v>13</v>
      </c>
      <c r="L4" t="s">
        <v>23</v>
      </c>
      <c r="M4" t="s">
        <v>10</v>
      </c>
    </row>
    <row r="5" spans="1:13" x14ac:dyDescent="0.25">
      <c r="A5">
        <f>E6-E5</f>
        <v>1.9000053405761719E-2</v>
      </c>
      <c r="B5">
        <f>VALUE(LEFT(L5,( LEN(L5)-3)))</f>
        <v>268.65896600000002</v>
      </c>
      <c r="C5">
        <f>A5/3600*B5/1000</f>
        <v>1.417926306093534E-6</v>
      </c>
      <c r="D5" t="s">
        <v>24</v>
      </c>
      <c r="E5">
        <v>1379440327.7019999</v>
      </c>
      <c r="F5" t="s">
        <v>25</v>
      </c>
      <c r="G5" t="s">
        <v>12</v>
      </c>
      <c r="H5" t="s">
        <v>13</v>
      </c>
      <c r="I5" t="s">
        <v>11</v>
      </c>
      <c r="J5" t="s">
        <v>12</v>
      </c>
      <c r="K5" t="s">
        <v>13</v>
      </c>
      <c r="L5" t="s">
        <v>26</v>
      </c>
      <c r="M5" t="s">
        <v>10</v>
      </c>
    </row>
    <row r="6" spans="1:13" x14ac:dyDescent="0.25">
      <c r="A6">
        <f>E7-E6</f>
        <v>35.477999925613403</v>
      </c>
      <c r="B6">
        <f>VALUE(LEFT(L6,( LEN(L6)-3)))</f>
        <v>268.65759500000001</v>
      </c>
      <c r="C6">
        <f>A6/3600*B6/1000</f>
        <v>2.6476205931737439E-3</v>
      </c>
      <c r="D6" t="s">
        <v>27</v>
      </c>
      <c r="E6">
        <v>1379440327.721</v>
      </c>
      <c r="F6" t="s">
        <v>28</v>
      </c>
      <c r="G6" t="s">
        <v>12</v>
      </c>
      <c r="H6" t="s">
        <v>13</v>
      </c>
      <c r="I6" t="s">
        <v>11</v>
      </c>
      <c r="J6" t="s">
        <v>12</v>
      </c>
      <c r="K6" t="s">
        <v>13</v>
      </c>
      <c r="L6" t="s">
        <v>29</v>
      </c>
      <c r="M6" t="s">
        <v>10</v>
      </c>
    </row>
    <row r="7" spans="1:13" x14ac:dyDescent="0.25">
      <c r="A7">
        <f>E8-E7</f>
        <v>314.20000004768372</v>
      </c>
      <c r="B7">
        <f>VALUE(LEFT(L7,( LEN(L7)-3)))</f>
        <v>266.166359</v>
      </c>
      <c r="C7">
        <f>A7/3600*B7/1000</f>
        <v>2.3230408336247722E-2</v>
      </c>
      <c r="D7" t="s">
        <v>30</v>
      </c>
      <c r="E7">
        <v>1379440363.1989999</v>
      </c>
      <c r="F7" t="s">
        <v>31</v>
      </c>
      <c r="G7" t="s">
        <v>32</v>
      </c>
      <c r="H7" t="s">
        <v>33</v>
      </c>
      <c r="I7" t="s">
        <v>34</v>
      </c>
      <c r="J7" t="s">
        <v>35</v>
      </c>
      <c r="K7" t="s">
        <v>36</v>
      </c>
      <c r="L7" t="s">
        <v>37</v>
      </c>
      <c r="M7" t="s">
        <v>10</v>
      </c>
    </row>
    <row r="8" spans="1:13" x14ac:dyDescent="0.25">
      <c r="A8">
        <f>E9-E8</f>
        <v>2.7000188827514648E-2</v>
      </c>
      <c r="B8">
        <f>VALUE(LEFT(L8,( LEN(L8)-3)))</f>
        <v>244.103163</v>
      </c>
      <c r="C8">
        <f>A8/3600*B8/1000</f>
        <v>1.8307865262204407E-6</v>
      </c>
      <c r="D8" t="s">
        <v>38</v>
      </c>
      <c r="E8">
        <v>1379440677.3989999</v>
      </c>
      <c r="F8" t="s">
        <v>39</v>
      </c>
      <c r="G8" t="s">
        <v>35</v>
      </c>
      <c r="H8" t="s">
        <v>36</v>
      </c>
      <c r="I8" t="s">
        <v>34</v>
      </c>
      <c r="J8" t="s">
        <v>35</v>
      </c>
      <c r="K8" t="s">
        <v>36</v>
      </c>
      <c r="L8" t="s">
        <v>40</v>
      </c>
      <c r="M8" t="s">
        <v>10</v>
      </c>
    </row>
    <row r="9" spans="1:13" x14ac:dyDescent="0.25">
      <c r="A9">
        <f>E10-E9</f>
        <v>39.426999807357788</v>
      </c>
      <c r="B9">
        <f>VALUE(LEFT(L9,( LEN(L9)-3)))</f>
        <v>244.10128599999999</v>
      </c>
      <c r="C9">
        <f>A9/3600*B9/1000</f>
        <v>2.673383710027163E-3</v>
      </c>
      <c r="D9" t="s">
        <v>41</v>
      </c>
      <c r="E9">
        <v>1379440677.4260001</v>
      </c>
      <c r="F9" t="s">
        <v>42</v>
      </c>
      <c r="G9" t="s">
        <v>35</v>
      </c>
      <c r="H9" t="s">
        <v>36</v>
      </c>
      <c r="I9" t="s">
        <v>34</v>
      </c>
      <c r="J9" t="s">
        <v>35</v>
      </c>
      <c r="K9" t="s">
        <v>36</v>
      </c>
      <c r="L9" t="s">
        <v>43</v>
      </c>
      <c r="M9" t="s">
        <v>10</v>
      </c>
    </row>
    <row r="10" spans="1:13" x14ac:dyDescent="0.25">
      <c r="A10">
        <f>E11-E10</f>
        <v>1.0001659393310547E-3</v>
      </c>
      <c r="B10">
        <f>VALUE(LEFT(L10,( LEN(L10)-3)))</f>
        <v>241.33275399999999</v>
      </c>
      <c r="C10">
        <f>A10/3600*B10/1000</f>
        <v>6.7048000165488989E-8</v>
      </c>
      <c r="D10" t="s">
        <v>44</v>
      </c>
      <c r="E10">
        <v>1379440716.8529999</v>
      </c>
      <c r="F10" t="s">
        <v>45</v>
      </c>
      <c r="G10" t="s">
        <v>46</v>
      </c>
      <c r="H10" t="s">
        <v>47</v>
      </c>
      <c r="I10" t="s">
        <v>34</v>
      </c>
      <c r="J10" t="s">
        <v>48</v>
      </c>
      <c r="K10" t="s">
        <v>49</v>
      </c>
      <c r="L10" t="s">
        <v>50</v>
      </c>
      <c r="M10" t="s">
        <v>10</v>
      </c>
    </row>
    <row r="11" spans="1:13" x14ac:dyDescent="0.25">
      <c r="A11">
        <f>E12-E11</f>
        <v>314.53299999237061</v>
      </c>
      <c r="B11">
        <f>VALUE(LEFT(L11,( LEN(L11)-3)))</f>
        <v>241.33268000000001</v>
      </c>
      <c r="C11">
        <f>A11/3600*B11/1000</f>
        <v>2.1085303287944106E-2</v>
      </c>
      <c r="D11" t="s">
        <v>51</v>
      </c>
      <c r="E11">
        <v>1379440716.8540001</v>
      </c>
      <c r="F11" t="s">
        <v>45</v>
      </c>
      <c r="G11" t="s">
        <v>46</v>
      </c>
      <c r="H11" t="s">
        <v>47</v>
      </c>
      <c r="I11" t="s">
        <v>52</v>
      </c>
      <c r="J11" t="s">
        <v>48</v>
      </c>
      <c r="K11" t="s">
        <v>49</v>
      </c>
      <c r="L11" t="s">
        <v>53</v>
      </c>
      <c r="M11" t="s">
        <v>10</v>
      </c>
    </row>
    <row r="12" spans="1:13" x14ac:dyDescent="0.25">
      <c r="A12">
        <f>E13-E12</f>
        <v>2.4999856948852539E-2</v>
      </c>
      <c r="B12">
        <f>VALUE(LEFT(L12,( LEN(L12)-3)))</f>
        <v>219.24607499999999</v>
      </c>
      <c r="C12">
        <f>A12/3600*B12/1000</f>
        <v>1.5225334754437208E-6</v>
      </c>
      <c r="D12" t="s">
        <v>54</v>
      </c>
      <c r="E12">
        <v>1379441031.3870001</v>
      </c>
      <c r="F12" t="s">
        <v>55</v>
      </c>
      <c r="G12" t="s">
        <v>48</v>
      </c>
      <c r="H12" t="s">
        <v>49</v>
      </c>
      <c r="I12" t="s">
        <v>52</v>
      </c>
      <c r="J12" t="s">
        <v>48</v>
      </c>
      <c r="K12" t="s">
        <v>49</v>
      </c>
      <c r="L12" t="s">
        <v>56</v>
      </c>
      <c r="M12" t="s">
        <v>10</v>
      </c>
    </row>
    <row r="13" spans="1:13" x14ac:dyDescent="0.25">
      <c r="A13">
        <f>E14-E13</f>
        <v>14.861999988555908</v>
      </c>
      <c r="B13">
        <f>VALUE(LEFT(L13,( LEN(L13)-3)))</f>
        <v>219.24434600000001</v>
      </c>
      <c r="C13">
        <f>A13/3600*B13/1000</f>
        <v>9.0511374103970771E-4</v>
      </c>
      <c r="D13" t="s">
        <v>57</v>
      </c>
      <c r="E13">
        <v>1379441031.4119999</v>
      </c>
      <c r="F13" t="s">
        <v>58</v>
      </c>
      <c r="G13" t="s">
        <v>48</v>
      </c>
      <c r="H13" t="s">
        <v>49</v>
      </c>
      <c r="I13" t="s">
        <v>52</v>
      </c>
      <c r="J13" t="s">
        <v>48</v>
      </c>
      <c r="K13" t="s">
        <v>49</v>
      </c>
      <c r="L13" t="s">
        <v>59</v>
      </c>
      <c r="M13" t="s">
        <v>10</v>
      </c>
    </row>
    <row r="14" spans="1:13" x14ac:dyDescent="0.25">
      <c r="A14">
        <f>E15-E14</f>
        <v>29.337000131607056</v>
      </c>
      <c r="B14">
        <f>VALUE(LEFT(L14,( LEN(L14)-3)))</f>
        <v>218.200684</v>
      </c>
      <c r="C14">
        <f>A14/3600*B14/1000</f>
        <v>1.7781537486735413E-3</v>
      </c>
      <c r="D14" t="s">
        <v>60</v>
      </c>
      <c r="E14">
        <v>1379441046.2739999</v>
      </c>
      <c r="F14" t="s">
        <v>58</v>
      </c>
      <c r="G14" t="s">
        <v>48</v>
      </c>
      <c r="H14" t="s">
        <v>49</v>
      </c>
      <c r="I14" t="s">
        <v>52</v>
      </c>
      <c r="J14" t="s">
        <v>48</v>
      </c>
      <c r="K14" t="s">
        <v>49</v>
      </c>
      <c r="L14" t="s">
        <v>61</v>
      </c>
      <c r="M14" t="s">
        <v>10</v>
      </c>
    </row>
    <row r="15" spans="1:13" x14ac:dyDescent="0.25">
      <c r="A15">
        <f>E16-E15</f>
        <v>0.81500005722045898</v>
      </c>
      <c r="B15">
        <f>VALUE(LEFT(L15,( LEN(L15)-3)))</f>
        <v>218.220517</v>
      </c>
      <c r="C15">
        <f>A15/3600*B15/1000</f>
        <v>4.940270384491059E-5</v>
      </c>
      <c r="D15" t="s">
        <v>62</v>
      </c>
      <c r="E15">
        <v>1379441075.6110001</v>
      </c>
      <c r="F15" t="s">
        <v>63</v>
      </c>
      <c r="G15" t="s">
        <v>48</v>
      </c>
      <c r="H15" t="s">
        <v>49</v>
      </c>
      <c r="I15" t="s">
        <v>52</v>
      </c>
      <c r="J15" t="s">
        <v>48</v>
      </c>
      <c r="K15" t="s">
        <v>49</v>
      </c>
      <c r="L15" t="s">
        <v>64</v>
      </c>
      <c r="M15" t="s">
        <v>10</v>
      </c>
    </row>
    <row r="16" spans="1:13" x14ac:dyDescent="0.25">
      <c r="A16">
        <f>E17-E16</f>
        <v>7.0999860763549805E-2</v>
      </c>
      <c r="B16">
        <f>VALUE(LEFT(L16,( LEN(L16)-3)))</f>
        <v>218.221068</v>
      </c>
      <c r="C16">
        <f>A16/3600*B16/1000</f>
        <v>4.3037959565758709E-6</v>
      </c>
      <c r="D16" t="s">
        <v>65</v>
      </c>
      <c r="E16">
        <v>1379441076.4260001</v>
      </c>
      <c r="F16" t="s">
        <v>66</v>
      </c>
      <c r="G16" t="s">
        <v>67</v>
      </c>
      <c r="H16" t="s">
        <v>68</v>
      </c>
      <c r="I16" t="s">
        <v>52</v>
      </c>
      <c r="J16" t="s">
        <v>48</v>
      </c>
      <c r="K16" t="s">
        <v>49</v>
      </c>
      <c r="L16" t="s">
        <v>69</v>
      </c>
      <c r="M16" t="s">
        <v>10</v>
      </c>
    </row>
    <row r="17" spans="1:13" x14ac:dyDescent="0.25">
      <c r="A17">
        <f>E18-E17</f>
        <v>9.9992752075195313E-4</v>
      </c>
      <c r="B17">
        <f>VALUE(LEFT(L17,( LEN(L17)-3)))</f>
        <v>218.221113</v>
      </c>
      <c r="C17">
        <f>A17/3600*B17/1000</f>
        <v>6.0612582360506057E-8</v>
      </c>
      <c r="D17" t="s">
        <v>70</v>
      </c>
      <c r="E17">
        <v>1379441076.497</v>
      </c>
      <c r="F17" t="s">
        <v>71</v>
      </c>
      <c r="G17" t="s">
        <v>67</v>
      </c>
      <c r="H17" t="s">
        <v>68</v>
      </c>
      <c r="I17" t="s">
        <v>52</v>
      </c>
      <c r="J17" t="s">
        <v>67</v>
      </c>
      <c r="K17" t="s">
        <v>68</v>
      </c>
      <c r="L17" t="s">
        <v>72</v>
      </c>
      <c r="M17" t="s">
        <v>10</v>
      </c>
    </row>
    <row r="18" spans="1:13" x14ac:dyDescent="0.25">
      <c r="A18">
        <f>E19-E18</f>
        <v>314.69500017166138</v>
      </c>
      <c r="B18">
        <f>VALUE(LEFT(L18,( LEN(L18)-3)))</f>
        <v>218.221113</v>
      </c>
      <c r="C18">
        <f>A18/3600*B18/1000</f>
        <v>1.9075859220276426E-2</v>
      </c>
      <c r="D18" t="s">
        <v>73</v>
      </c>
      <c r="E18">
        <v>1379441076.4979999</v>
      </c>
      <c r="F18" t="s">
        <v>71</v>
      </c>
      <c r="G18" t="s">
        <v>67</v>
      </c>
      <c r="H18" t="s">
        <v>68</v>
      </c>
      <c r="I18" t="s">
        <v>74</v>
      </c>
      <c r="J18" t="s">
        <v>67</v>
      </c>
      <c r="K18" t="s">
        <v>68</v>
      </c>
      <c r="L18" t="s">
        <v>72</v>
      </c>
      <c r="M18" t="s">
        <v>10</v>
      </c>
    </row>
    <row r="19" spans="1:13" x14ac:dyDescent="0.25">
      <c r="A19">
        <f>E20-E19</f>
        <v>1.8999814987182617E-2</v>
      </c>
      <c r="B19">
        <f>VALUE(LEFT(L19,( LEN(L19)-3)))</f>
        <v>218.43381199999999</v>
      </c>
      <c r="C19">
        <f>A19/3600*B19/1000</f>
        <v>1.152833893040286E-6</v>
      </c>
      <c r="D19" t="s">
        <v>75</v>
      </c>
      <c r="E19">
        <v>1379441391.1930001</v>
      </c>
      <c r="F19" t="s">
        <v>76</v>
      </c>
      <c r="G19" t="s">
        <v>67</v>
      </c>
      <c r="H19" t="s">
        <v>68</v>
      </c>
      <c r="I19" t="s">
        <v>74</v>
      </c>
      <c r="J19" t="s">
        <v>67</v>
      </c>
      <c r="K19" t="s">
        <v>68</v>
      </c>
      <c r="L19" t="s">
        <v>77</v>
      </c>
      <c r="M19" t="s">
        <v>10</v>
      </c>
    </row>
    <row r="20" spans="1:13" x14ac:dyDescent="0.25">
      <c r="A20">
        <f>E21-E20</f>
        <v>1.0001659393310547E-3</v>
      </c>
      <c r="B20">
        <f>VALUE(LEFT(L20,( LEN(L20)-3)))</f>
        <v>218.43382700000001</v>
      </c>
      <c r="C20">
        <f>A20/3600*B20/1000</f>
        <v>6.0686131600870036E-8</v>
      </c>
      <c r="D20" t="s">
        <v>78</v>
      </c>
      <c r="E20">
        <v>1379441391.2119999</v>
      </c>
      <c r="F20" t="s">
        <v>79</v>
      </c>
      <c r="G20" t="s">
        <v>67</v>
      </c>
      <c r="H20" t="s">
        <v>68</v>
      </c>
      <c r="I20" t="s">
        <v>74</v>
      </c>
      <c r="J20" t="s">
        <v>67</v>
      </c>
      <c r="K20" t="s">
        <v>68</v>
      </c>
      <c r="L20" t="s">
        <v>80</v>
      </c>
      <c r="M20" t="s">
        <v>10</v>
      </c>
    </row>
    <row r="21" spans="1:13" x14ac:dyDescent="0.25">
      <c r="A21">
        <f>E22-E21</f>
        <v>11.404000043869019</v>
      </c>
      <c r="B21">
        <f>VALUE(LEFT(L21,( LEN(L21)-3)))</f>
        <v>218.43382700000001</v>
      </c>
      <c r="C21">
        <f>A21/3600*B21/1000</f>
        <v>6.9194982574735501E-4</v>
      </c>
      <c r="D21" t="s">
        <v>81</v>
      </c>
      <c r="E21">
        <v>1379441391.2130001</v>
      </c>
      <c r="F21" t="s">
        <v>79</v>
      </c>
      <c r="G21" t="s">
        <v>67</v>
      </c>
      <c r="H21" t="s">
        <v>68</v>
      </c>
      <c r="I21" t="s">
        <v>74</v>
      </c>
      <c r="J21" t="s">
        <v>67</v>
      </c>
      <c r="K21" t="s">
        <v>68</v>
      </c>
      <c r="L21" t="s">
        <v>80</v>
      </c>
      <c r="M21" t="s">
        <v>10</v>
      </c>
    </row>
    <row r="22" spans="1:13" x14ac:dyDescent="0.25">
      <c r="A22">
        <f>E23-E22</f>
        <v>0.38199996948242188</v>
      </c>
      <c r="B22">
        <f>VALUE(LEFT(L22,( LEN(L22)-3)))</f>
        <v>218.44154599999999</v>
      </c>
      <c r="C22">
        <f>A22/3600*B22/1000</f>
        <v>2.3179073307136955E-5</v>
      </c>
      <c r="D22" t="s">
        <v>82</v>
      </c>
      <c r="E22">
        <v>1379441402.6170001</v>
      </c>
      <c r="F22" t="s">
        <v>83</v>
      </c>
      <c r="G22" t="s">
        <v>67</v>
      </c>
      <c r="H22" t="s">
        <v>68</v>
      </c>
      <c r="I22" t="s">
        <v>74</v>
      </c>
      <c r="J22" t="s">
        <v>67</v>
      </c>
      <c r="K22" t="s">
        <v>68</v>
      </c>
      <c r="L22" t="s">
        <v>84</v>
      </c>
      <c r="M22" t="s">
        <v>10</v>
      </c>
    </row>
    <row r="23" spans="1:13" x14ac:dyDescent="0.25">
      <c r="A23">
        <f>E24-E23</f>
        <v>9.9992752075195313E-4</v>
      </c>
      <c r="B23">
        <f>VALUE(LEFT(L23,( LEN(L23)-3)))</f>
        <v>218.441799</v>
      </c>
      <c r="C23">
        <f>A23/3600*B23/1000</f>
        <v>6.0673879584074033E-8</v>
      </c>
      <c r="D23" t="s">
        <v>85</v>
      </c>
      <c r="E23">
        <v>1379441402.9990001</v>
      </c>
      <c r="F23" t="s">
        <v>86</v>
      </c>
      <c r="G23" t="s">
        <v>87</v>
      </c>
      <c r="H23" t="s">
        <v>88</v>
      </c>
      <c r="I23" t="s">
        <v>74</v>
      </c>
      <c r="J23" t="s">
        <v>89</v>
      </c>
      <c r="K23" t="s">
        <v>90</v>
      </c>
      <c r="L23" t="s">
        <v>91</v>
      </c>
      <c r="M23" t="s">
        <v>10</v>
      </c>
    </row>
    <row r="24" spans="1:13" x14ac:dyDescent="0.25">
      <c r="A24">
        <f>E25-E24</f>
        <v>0.42000007629394531</v>
      </c>
      <c r="B24">
        <f>VALUE(LEFT(L24,( LEN(L24)-3)))</f>
        <v>218.441799</v>
      </c>
      <c r="C24">
        <f>A24/3600*B24/1000</f>
        <v>2.5484881179385188E-5</v>
      </c>
      <c r="D24" t="s">
        <v>92</v>
      </c>
      <c r="E24">
        <v>1379441403</v>
      </c>
      <c r="F24" t="s">
        <v>86</v>
      </c>
      <c r="G24" t="s">
        <v>93</v>
      </c>
      <c r="H24" t="s">
        <v>94</v>
      </c>
      <c r="I24" t="s">
        <v>95</v>
      </c>
      <c r="J24" t="s">
        <v>89</v>
      </c>
      <c r="K24" t="s">
        <v>90</v>
      </c>
      <c r="L24" t="s">
        <v>91</v>
      </c>
      <c r="M24" t="s">
        <v>10</v>
      </c>
    </row>
    <row r="25" spans="1:13" x14ac:dyDescent="0.25">
      <c r="A25">
        <f>E26-E25</f>
        <v>489.76300001144409</v>
      </c>
      <c r="B25">
        <f>VALUE(LEFT(L25,( LEN(L25)-3)))</f>
        <v>218.442082</v>
      </c>
      <c r="C25">
        <f>A25/3600*B25/1000</f>
        <v>2.9718013724740516E-2</v>
      </c>
      <c r="D25" t="s">
        <v>96</v>
      </c>
      <c r="E25">
        <v>1379441403.4200001</v>
      </c>
      <c r="F25" t="s">
        <v>97</v>
      </c>
      <c r="G25" t="s">
        <v>89</v>
      </c>
      <c r="H25" t="s">
        <v>90</v>
      </c>
      <c r="I25" t="s">
        <v>95</v>
      </c>
      <c r="J25" t="s">
        <v>89</v>
      </c>
      <c r="K25" t="s">
        <v>90</v>
      </c>
      <c r="L25" t="s">
        <v>98</v>
      </c>
      <c r="M25" t="s">
        <v>10</v>
      </c>
    </row>
    <row r="26" spans="1:13" x14ac:dyDescent="0.25">
      <c r="A26">
        <f>E27-E26</f>
        <v>1.8999814987182617E-2</v>
      </c>
      <c r="B26">
        <f>VALUE(LEFT(L26,( LEN(L26)-3)))</f>
        <v>218.773112</v>
      </c>
      <c r="C26">
        <f>A26/3600*B26/1000</f>
        <v>1.154624625602828E-6</v>
      </c>
      <c r="D26" t="s">
        <v>99</v>
      </c>
      <c r="E26">
        <v>1379441893.1830001</v>
      </c>
      <c r="F26" t="s">
        <v>100</v>
      </c>
      <c r="G26" t="s">
        <v>89</v>
      </c>
      <c r="H26" t="s">
        <v>90</v>
      </c>
      <c r="I26" t="s">
        <v>95</v>
      </c>
      <c r="J26" t="s">
        <v>89</v>
      </c>
      <c r="K26" t="s">
        <v>90</v>
      </c>
      <c r="L26" t="s">
        <v>101</v>
      </c>
      <c r="M26" t="s">
        <v>10</v>
      </c>
    </row>
    <row r="27" spans="1:13" x14ac:dyDescent="0.25">
      <c r="A27">
        <f>E28-E27</f>
        <v>1.0001659393310547E-3</v>
      </c>
      <c r="B27">
        <f>VALUE(LEFT(L27,( LEN(L27)-3)))</f>
        <v>218.77312699999999</v>
      </c>
      <c r="C27">
        <f>A27/3600*B27/1000</f>
        <v>6.0780397240651976E-8</v>
      </c>
      <c r="D27" t="s">
        <v>102</v>
      </c>
      <c r="E27">
        <v>1379441893.2019999</v>
      </c>
      <c r="F27" t="s">
        <v>100</v>
      </c>
      <c r="G27" t="s">
        <v>89</v>
      </c>
      <c r="H27" t="s">
        <v>90</v>
      </c>
      <c r="I27" t="s">
        <v>95</v>
      </c>
      <c r="J27" t="s">
        <v>89</v>
      </c>
      <c r="K27" t="s">
        <v>90</v>
      </c>
      <c r="L27" t="s">
        <v>103</v>
      </c>
      <c r="M27" t="s">
        <v>10</v>
      </c>
    </row>
    <row r="28" spans="1:13" x14ac:dyDescent="0.25">
      <c r="A28">
        <f>E29-E28</f>
        <v>39.146999835968018</v>
      </c>
      <c r="B28">
        <f>VALUE(LEFT(L28,( LEN(L28)-3)))</f>
        <v>218.77312699999999</v>
      </c>
      <c r="C28">
        <f>A28/3600*B28/1000</f>
        <v>2.3789754352175579E-3</v>
      </c>
      <c r="D28" t="s">
        <v>104</v>
      </c>
      <c r="E28">
        <v>1379441893.2030001</v>
      </c>
      <c r="F28" t="s">
        <v>100</v>
      </c>
      <c r="G28" t="s">
        <v>89</v>
      </c>
      <c r="H28" t="s">
        <v>90</v>
      </c>
      <c r="I28" t="s">
        <v>95</v>
      </c>
      <c r="J28" t="s">
        <v>89</v>
      </c>
      <c r="K28" t="s">
        <v>90</v>
      </c>
      <c r="L28" t="s">
        <v>103</v>
      </c>
      <c r="M28" t="s">
        <v>10</v>
      </c>
    </row>
    <row r="29" spans="1:13" x14ac:dyDescent="0.25">
      <c r="A29">
        <f>E30-E29</f>
        <v>10.272000074386597</v>
      </c>
      <c r="B29">
        <f>VALUE(LEFT(L29,( LEN(L29)-3)))</f>
        <v>218.79959099999999</v>
      </c>
      <c r="C29">
        <f>A29/3600*B29/1000</f>
        <v>6.2430817084104353E-4</v>
      </c>
      <c r="D29" t="s">
        <v>105</v>
      </c>
      <c r="E29">
        <v>1379441932.3499999</v>
      </c>
      <c r="F29" t="s">
        <v>100</v>
      </c>
      <c r="G29" t="s">
        <v>89</v>
      </c>
      <c r="H29" t="s">
        <v>90</v>
      </c>
      <c r="I29" t="s">
        <v>95</v>
      </c>
      <c r="J29" t="s">
        <v>89</v>
      </c>
      <c r="K29" t="s">
        <v>90</v>
      </c>
      <c r="L29" t="s">
        <v>106</v>
      </c>
      <c r="M29" t="s">
        <v>10</v>
      </c>
    </row>
    <row r="30" spans="1:13" x14ac:dyDescent="0.25">
      <c r="A30">
        <f>E31-E30</f>
        <v>0.44300007820129395</v>
      </c>
      <c r="B30">
        <f>VALUE(LEFT(L30,( LEN(L30)-3)))</f>
        <v>218.79959099999999</v>
      </c>
      <c r="C30">
        <f>A30/3600*B30/1000</f>
        <v>2.6924509978725314E-5</v>
      </c>
      <c r="D30" t="s">
        <v>107</v>
      </c>
      <c r="E30">
        <v>1379441942.622</v>
      </c>
      <c r="F30" t="s">
        <v>108</v>
      </c>
      <c r="G30" t="s">
        <v>89</v>
      </c>
      <c r="H30" t="s">
        <v>90</v>
      </c>
      <c r="I30" t="s">
        <v>95</v>
      </c>
      <c r="J30" t="s">
        <v>89</v>
      </c>
      <c r="K30" t="s">
        <v>90</v>
      </c>
      <c r="L30" t="s">
        <v>106</v>
      </c>
      <c r="M30" t="s">
        <v>10</v>
      </c>
    </row>
    <row r="31" spans="1:13" x14ac:dyDescent="0.25">
      <c r="A31">
        <f>E32-E31</f>
        <v>0.36500000953674316</v>
      </c>
      <c r="B31">
        <f>VALUE(LEFT(L31,( LEN(L31)-3)))</f>
        <v>218.79959099999999</v>
      </c>
      <c r="C31">
        <f>A31/3600*B31/1000</f>
        <v>2.2183848000454305E-5</v>
      </c>
      <c r="D31" t="s">
        <v>109</v>
      </c>
      <c r="E31">
        <v>1379441943.0650001</v>
      </c>
      <c r="F31" t="s">
        <v>110</v>
      </c>
      <c r="G31" t="s">
        <v>111</v>
      </c>
      <c r="H31" t="s">
        <v>112</v>
      </c>
      <c r="I31" t="s">
        <v>113</v>
      </c>
      <c r="J31" t="s">
        <v>114</v>
      </c>
      <c r="K31" t="s">
        <v>115</v>
      </c>
      <c r="L31" t="s">
        <v>106</v>
      </c>
      <c r="M31" t="s">
        <v>10</v>
      </c>
    </row>
    <row r="32" spans="1:13" x14ac:dyDescent="0.25">
      <c r="A32">
        <f>E33-E32</f>
        <v>314.76300001144409</v>
      </c>
      <c r="B32">
        <f>VALUE(LEFT(L32,( LEN(L32)-3)))</f>
        <v>218.79959099999999</v>
      </c>
      <c r="C32">
        <f>A32/3600*B32/1000</f>
        <v>1.9130559906788042E-2</v>
      </c>
      <c r="D32" t="s">
        <v>116</v>
      </c>
      <c r="E32">
        <v>1379441943.4300001</v>
      </c>
      <c r="F32" t="s">
        <v>117</v>
      </c>
      <c r="G32" t="s">
        <v>114</v>
      </c>
      <c r="H32" t="s">
        <v>115</v>
      </c>
      <c r="I32" t="s">
        <v>113</v>
      </c>
      <c r="J32" t="s">
        <v>114</v>
      </c>
      <c r="K32" t="s">
        <v>115</v>
      </c>
      <c r="L32" t="s">
        <v>106</v>
      </c>
      <c r="M32" t="s">
        <v>10</v>
      </c>
    </row>
    <row r="33" spans="1:13" x14ac:dyDescent="0.25">
      <c r="A33">
        <f>E34-E33</f>
        <v>1.8999814987182617E-2</v>
      </c>
      <c r="B33">
        <f>VALUE(LEFT(L33,( LEN(L33)-3)))</f>
        <v>218.79959099999999</v>
      </c>
      <c r="C33">
        <f>A33/3600*B33/1000</f>
        <v>1.1547643745197852E-6</v>
      </c>
      <c r="D33" t="s">
        <v>118</v>
      </c>
      <c r="E33">
        <v>1379442258.1930001</v>
      </c>
      <c r="F33" t="s">
        <v>119</v>
      </c>
      <c r="G33" t="s">
        <v>114</v>
      </c>
      <c r="H33" t="s">
        <v>115</v>
      </c>
      <c r="I33" t="s">
        <v>113</v>
      </c>
      <c r="J33" t="s">
        <v>114</v>
      </c>
      <c r="K33" t="s">
        <v>115</v>
      </c>
      <c r="L33" t="s">
        <v>106</v>
      </c>
      <c r="M33" t="s">
        <v>10</v>
      </c>
    </row>
    <row r="34" spans="1:13" x14ac:dyDescent="0.25">
      <c r="A34">
        <f>E35-E34</f>
        <v>68.18500018119812</v>
      </c>
      <c r="B34">
        <f>VALUE(LEFT(L34,( LEN(L34)-3)))</f>
        <v>218.79959099999999</v>
      </c>
      <c r="C34">
        <f>A34/3600*B34/1000</f>
        <v>4.1441250422169645E-3</v>
      </c>
      <c r="D34" t="s">
        <v>120</v>
      </c>
      <c r="E34">
        <v>1379442258.2119999</v>
      </c>
      <c r="F34" t="s">
        <v>121</v>
      </c>
      <c r="G34" t="s">
        <v>114</v>
      </c>
      <c r="H34" t="s">
        <v>115</v>
      </c>
      <c r="I34" t="s">
        <v>113</v>
      </c>
      <c r="J34" t="s">
        <v>114</v>
      </c>
      <c r="K34" t="s">
        <v>115</v>
      </c>
      <c r="L34" t="s">
        <v>106</v>
      </c>
      <c r="M34" t="s">
        <v>10</v>
      </c>
    </row>
    <row r="35" spans="1:13" x14ac:dyDescent="0.25">
      <c r="A35">
        <f>E36-E35</f>
        <v>9.9992752075195313E-4</v>
      </c>
      <c r="B35">
        <f>VALUE(LEFT(L35,( LEN(L35)-3)))</f>
        <v>218.79959099999999</v>
      </c>
      <c r="C35">
        <f>A35/3600*B35/1000</f>
        <v>6.0773259047269823E-8</v>
      </c>
      <c r="D35" t="s">
        <v>122</v>
      </c>
      <c r="E35">
        <v>1379442326.3970001</v>
      </c>
      <c r="F35" t="s">
        <v>123</v>
      </c>
      <c r="G35" t="s">
        <v>114</v>
      </c>
      <c r="H35" t="s">
        <v>115</v>
      </c>
      <c r="I35" t="s">
        <v>113</v>
      </c>
      <c r="J35" t="s">
        <v>124</v>
      </c>
      <c r="K35" t="s">
        <v>115</v>
      </c>
      <c r="L35" t="s">
        <v>106</v>
      </c>
      <c r="M35" t="s">
        <v>10</v>
      </c>
    </row>
    <row r="36" spans="1:13" x14ac:dyDescent="0.25">
      <c r="A36">
        <f>E37-E36</f>
        <v>0.23000001907348633</v>
      </c>
      <c r="B36">
        <f>VALUE(LEFT(L36,( LEN(L36)-3)))</f>
        <v>218.79959099999999</v>
      </c>
      <c r="C36">
        <f>A36/3600*B36/1000</f>
        <v>1.3978863917575279E-5</v>
      </c>
      <c r="D36" t="s">
        <v>125</v>
      </c>
      <c r="E36">
        <v>1379442326.398</v>
      </c>
      <c r="F36" t="s">
        <v>126</v>
      </c>
      <c r="G36" t="s">
        <v>114</v>
      </c>
      <c r="H36" t="s">
        <v>115</v>
      </c>
      <c r="I36" t="s">
        <v>127</v>
      </c>
      <c r="J36" t="s">
        <v>124</v>
      </c>
      <c r="K36" t="s">
        <v>128</v>
      </c>
      <c r="L36" t="s">
        <v>106</v>
      </c>
      <c r="M36" t="s">
        <v>10</v>
      </c>
    </row>
    <row r="37" spans="1:13" x14ac:dyDescent="0.25">
      <c r="A37">
        <f>E38-E37</f>
        <v>0.7909998893737793</v>
      </c>
      <c r="B37">
        <f>VALUE(LEFT(L37,( LEN(L37)-3)))</f>
        <v>218.79959099999999</v>
      </c>
      <c r="C37">
        <f>A37/3600*B37/1000</f>
        <v>4.8075125632230045E-5</v>
      </c>
      <c r="D37" t="s">
        <v>129</v>
      </c>
      <c r="E37">
        <v>1379442326.628</v>
      </c>
      <c r="F37" t="s">
        <v>130</v>
      </c>
      <c r="G37" t="s">
        <v>114</v>
      </c>
      <c r="H37" t="s">
        <v>115</v>
      </c>
      <c r="I37" t="s">
        <v>127</v>
      </c>
      <c r="J37" t="s">
        <v>124</v>
      </c>
      <c r="K37" t="s">
        <v>128</v>
      </c>
      <c r="L37" t="s">
        <v>106</v>
      </c>
      <c r="M37" t="s">
        <v>10</v>
      </c>
    </row>
    <row r="38" spans="1:13" x14ac:dyDescent="0.25">
      <c r="A38">
        <f>E39-E38</f>
        <v>309.40100002288818</v>
      </c>
      <c r="B38">
        <f>VALUE(LEFT(L38,( LEN(L38)-3)))</f>
        <v>218.79959099999999</v>
      </c>
      <c r="C38">
        <f>A38/3600*B38/1000</f>
        <v>1.8804670072221922E-2</v>
      </c>
      <c r="D38" t="s">
        <v>131</v>
      </c>
      <c r="E38">
        <v>1379442327.4189999</v>
      </c>
      <c r="F38" t="s">
        <v>132</v>
      </c>
      <c r="G38" t="s">
        <v>124</v>
      </c>
      <c r="H38" t="s">
        <v>128</v>
      </c>
      <c r="I38" t="s">
        <v>127</v>
      </c>
      <c r="J38" t="s">
        <v>124</v>
      </c>
      <c r="K38" t="s">
        <v>128</v>
      </c>
      <c r="L38" t="s">
        <v>106</v>
      </c>
      <c r="M38" t="s">
        <v>10</v>
      </c>
    </row>
    <row r="39" spans="1:13" x14ac:dyDescent="0.25">
      <c r="A39">
        <f>E40-E39</f>
        <v>1.9000053405761719E-2</v>
      </c>
      <c r="B39">
        <f>VALUE(LEFT(L39,( LEN(L39)-3)))</f>
        <v>218.79959099999999</v>
      </c>
      <c r="C39">
        <f>A39/3600*B39/1000</f>
        <v>1.1547788650441171E-6</v>
      </c>
      <c r="D39" t="s">
        <v>133</v>
      </c>
      <c r="E39">
        <v>1379442636.8199999</v>
      </c>
      <c r="F39" t="s">
        <v>134</v>
      </c>
      <c r="G39" t="s">
        <v>124</v>
      </c>
      <c r="H39" t="s">
        <v>128</v>
      </c>
      <c r="I39" t="s">
        <v>127</v>
      </c>
      <c r="J39" t="s">
        <v>124</v>
      </c>
      <c r="K39" t="s">
        <v>128</v>
      </c>
      <c r="L39" t="s">
        <v>106</v>
      </c>
      <c r="M39" t="s">
        <v>10</v>
      </c>
    </row>
    <row r="40" spans="1:13" x14ac:dyDescent="0.25">
      <c r="A40">
        <f>E41-E40</f>
        <v>9.9992752075195313E-4</v>
      </c>
      <c r="B40">
        <f>VALUE(LEFT(L40,( LEN(L40)-3)))</f>
        <v>218.79959099999999</v>
      </c>
      <c r="C40">
        <f>A40/3600*B40/1000</f>
        <v>6.0773259047269823E-8</v>
      </c>
      <c r="D40" t="s">
        <v>135</v>
      </c>
      <c r="E40">
        <v>1379442636.839</v>
      </c>
      <c r="F40" t="s">
        <v>136</v>
      </c>
      <c r="G40" t="s">
        <v>124</v>
      </c>
      <c r="H40" t="s">
        <v>128</v>
      </c>
      <c r="I40" t="s">
        <v>127</v>
      </c>
      <c r="J40" t="s">
        <v>124</v>
      </c>
      <c r="K40" t="s">
        <v>128</v>
      </c>
      <c r="L40" t="s">
        <v>106</v>
      </c>
      <c r="M40" t="s">
        <v>10</v>
      </c>
    </row>
    <row r="41" spans="1:13" x14ac:dyDescent="0.25">
      <c r="A41">
        <f>E42-E41</f>
        <v>18.142000198364258</v>
      </c>
      <c r="B41">
        <f>VALUE(LEFT(L41,( LEN(L41)-3)))</f>
        <v>218.79959099999999</v>
      </c>
      <c r="C41">
        <f>A41/3600*B41/1000</f>
        <v>1.1026283953677826E-3</v>
      </c>
      <c r="D41" t="s">
        <v>137</v>
      </c>
      <c r="E41">
        <v>1379442636.8399999</v>
      </c>
      <c r="F41" t="s">
        <v>138</v>
      </c>
      <c r="G41" t="s">
        <v>124</v>
      </c>
      <c r="H41" t="s">
        <v>128</v>
      </c>
      <c r="I41" t="s">
        <v>127</v>
      </c>
      <c r="J41" t="s">
        <v>124</v>
      </c>
      <c r="K41" t="s">
        <v>128</v>
      </c>
      <c r="L41" t="s">
        <v>106</v>
      </c>
      <c r="M41" t="s">
        <v>10</v>
      </c>
    </row>
    <row r="42" spans="1:13" x14ac:dyDescent="0.25">
      <c r="A42">
        <f>E43-E42</f>
        <v>1.8999814987182617E-2</v>
      </c>
      <c r="B42">
        <f>VALUE(LEFT(L42,( LEN(L42)-3)))</f>
        <v>218.79959099999999</v>
      </c>
      <c r="C42">
        <f>A42/3600*B42/1000</f>
        <v>1.1547643745197852E-6</v>
      </c>
      <c r="D42" t="s">
        <v>139</v>
      </c>
      <c r="E42">
        <v>1379442654.9820001</v>
      </c>
      <c r="F42" t="s">
        <v>140</v>
      </c>
      <c r="G42" t="s">
        <v>124</v>
      </c>
      <c r="H42" t="s">
        <v>128</v>
      </c>
      <c r="I42" t="s">
        <v>127</v>
      </c>
      <c r="J42" t="s">
        <v>124</v>
      </c>
      <c r="K42" t="s">
        <v>128</v>
      </c>
      <c r="L42" t="s">
        <v>106</v>
      </c>
      <c r="M42" t="s">
        <v>10</v>
      </c>
    </row>
    <row r="43" spans="1:13" x14ac:dyDescent="0.25">
      <c r="A43">
        <f>E44-E43</f>
        <v>0.12700009346008301</v>
      </c>
      <c r="B43">
        <f>VALUE(LEFT(L43,( LEN(L43)-3)))</f>
        <v>218.79959099999999</v>
      </c>
      <c r="C43">
        <f>A43/3600*B43/1000</f>
        <v>7.7187690294522045E-6</v>
      </c>
      <c r="D43" t="s">
        <v>141</v>
      </c>
      <c r="E43">
        <v>1379442655.0009999</v>
      </c>
      <c r="F43" t="s">
        <v>140</v>
      </c>
      <c r="G43" t="s">
        <v>124</v>
      </c>
      <c r="H43" t="s">
        <v>128</v>
      </c>
      <c r="I43" t="s">
        <v>127</v>
      </c>
      <c r="J43" t="s">
        <v>124</v>
      </c>
      <c r="K43" t="s">
        <v>128</v>
      </c>
      <c r="L43" t="s">
        <v>106</v>
      </c>
      <c r="M43" t="s">
        <v>10</v>
      </c>
    </row>
    <row r="44" spans="1:13" x14ac:dyDescent="0.25">
      <c r="A44">
        <f>E45-E44</f>
        <v>0</v>
      </c>
      <c r="B44">
        <f>VALUE(LEFT(L44,( LEN(L44)-3)))</f>
        <v>218.79959099999999</v>
      </c>
      <c r="C44">
        <f>A44/3600*B44/1000</f>
        <v>0</v>
      </c>
      <c r="D44" t="s">
        <v>142</v>
      </c>
      <c r="E44">
        <v>1379442655.128</v>
      </c>
      <c r="F44" t="s">
        <v>140</v>
      </c>
      <c r="G44" t="s">
        <v>124</v>
      </c>
      <c r="H44" t="s">
        <v>128</v>
      </c>
      <c r="I44" t="s">
        <v>127</v>
      </c>
      <c r="J44" t="s">
        <v>124</v>
      </c>
      <c r="K44" t="s">
        <v>128</v>
      </c>
      <c r="L44" t="s">
        <v>106</v>
      </c>
      <c r="M44" t="s">
        <v>10</v>
      </c>
    </row>
    <row r="45" spans="1:13" x14ac:dyDescent="0.25">
      <c r="B45">
        <f>VALUE(LEFT(L45,( LEN(L45)-3)))</f>
        <v>218.79959099999999</v>
      </c>
      <c r="C45">
        <f>A45/3600*B45/1000</f>
        <v>0</v>
      </c>
      <c r="D45" t="s">
        <v>142</v>
      </c>
      <c r="E45">
        <v>1379442655.128</v>
      </c>
      <c r="F45" t="s">
        <v>140</v>
      </c>
      <c r="G45" t="s">
        <v>124</v>
      </c>
      <c r="H45" t="s">
        <v>128</v>
      </c>
      <c r="I45" t="s">
        <v>127</v>
      </c>
      <c r="J45" t="s">
        <v>124</v>
      </c>
      <c r="K45" t="s">
        <v>128</v>
      </c>
      <c r="L45" t="s">
        <v>106</v>
      </c>
      <c r="M45" t="s">
        <v>10</v>
      </c>
    </row>
    <row r="12084" spans="2:3" x14ac:dyDescent="0.25">
      <c r="B12084" t="e">
        <f t="shared" ref="B12084" si="0">VALUE(LEFT(L12084,( LEN(L12084)-3)))</f>
        <v>#VALUE!</v>
      </c>
      <c r="C12084" t="e">
        <f t="shared" ref="C12084" si="1">A12084/3600*B12084/1000</f>
        <v>#VALUE!</v>
      </c>
    </row>
  </sheetData>
  <sortState ref="A2:M45">
    <sortCondition ref="D2:D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20130917T173847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2013-09-28T19:16:08Z</dcterms:created>
  <dcterms:modified xsi:type="dcterms:W3CDTF">2013-09-28T19:16:08Z</dcterms:modified>
</cp:coreProperties>
</file>