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965" yWindow="855" windowWidth="24630" windowHeight="13350"/>
  </bookViews>
  <sheets>
    <sheet name="20130912T174816" sheetId="1" r:id="rId1"/>
  </sheets>
  <calcPr calcId="0"/>
</workbook>
</file>

<file path=xl/calcChain.xml><?xml version="1.0" encoding="utf-8"?>
<calcChain xmlns="http://schemas.openxmlformats.org/spreadsheetml/2006/main">
  <c r="C1" i="1" l="1"/>
  <c r="B11681" i="1"/>
  <c r="C11681" i="1" s="1"/>
  <c r="B457" i="1"/>
  <c r="C457" i="1" s="1"/>
  <c r="B25" i="1"/>
  <c r="B24" i="1"/>
  <c r="A24" i="1"/>
  <c r="B23" i="1"/>
  <c r="A23" i="1"/>
  <c r="B22" i="1"/>
  <c r="A22" i="1"/>
  <c r="B21" i="1"/>
  <c r="A21" i="1"/>
  <c r="B20" i="1"/>
  <c r="A20" i="1"/>
  <c r="B19" i="1"/>
  <c r="A19" i="1"/>
  <c r="B18" i="1"/>
  <c r="A18" i="1"/>
  <c r="B17" i="1"/>
  <c r="A17" i="1"/>
  <c r="B16" i="1"/>
  <c r="A16" i="1"/>
  <c r="B15" i="1"/>
  <c r="A15" i="1"/>
  <c r="B14" i="1"/>
  <c r="A14" i="1"/>
  <c r="B13" i="1"/>
  <c r="A13" i="1"/>
  <c r="B12" i="1"/>
  <c r="A12" i="1"/>
  <c r="B11" i="1"/>
  <c r="A11" i="1"/>
  <c r="B10" i="1"/>
  <c r="A10" i="1"/>
  <c r="B9" i="1"/>
  <c r="A9" i="1"/>
  <c r="B8" i="1"/>
  <c r="A8" i="1"/>
  <c r="B7" i="1"/>
  <c r="A7" i="1"/>
  <c r="B6" i="1"/>
  <c r="A6" i="1"/>
  <c r="B5" i="1"/>
  <c r="A5" i="1"/>
  <c r="B4" i="1"/>
  <c r="A4" i="1"/>
  <c r="B3" i="1"/>
  <c r="A3" i="1"/>
  <c r="B2" i="1"/>
  <c r="A2" i="1"/>
  <c r="C2" i="1" l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</calcChain>
</file>

<file path=xl/sharedStrings.xml><?xml version="1.0" encoding="utf-8"?>
<sst xmlns="http://schemas.openxmlformats.org/spreadsheetml/2006/main" count="228" uniqueCount="83">
  <si>
    <t>Timestamp</t>
  </si>
  <si>
    <t>EpochSeconds</t>
  </si>
  <si>
    <t>latitude</t>
  </si>
  <si>
    <t>longitude</t>
  </si>
  <si>
    <t>time_fix</t>
  </si>
  <si>
    <t>latitude_fix</t>
  </si>
  <si>
    <t>longitude_fix</t>
  </si>
  <si>
    <t>platform_average_current</t>
  </si>
  <si>
    <t>depth</t>
  </si>
  <si>
    <t>ThrusterServo.component_voltage</t>
  </si>
  <si>
    <t>0.000000 V</t>
  </si>
  <si>
    <t>-121.953890 arcdeg</t>
  </si>
  <si>
    <t>36.913074 arcdeg</t>
  </si>
  <si>
    <t>1379008203 s</t>
  </si>
  <si>
    <t>2013-09-12T17:53:39.687Z</t>
  </si>
  <si>
    <t>36.912764 arcdeg</t>
  </si>
  <si>
    <t>-121.950772 arcdeg</t>
  </si>
  <si>
    <t>312.065125 mA</t>
  </si>
  <si>
    <t>-0.216489 m</t>
  </si>
  <si>
    <t>2013-09-12T17:55:14.306Z</t>
  </si>
  <si>
    <t>36.912765 arcdeg</t>
  </si>
  <si>
    <t>-121.950780 arcdeg</t>
  </si>
  <si>
    <t>36.911904 arcdeg</t>
  </si>
  <si>
    <t>327.881366 mA</t>
  </si>
  <si>
    <t>-0.206525 m</t>
  </si>
  <si>
    <t>2013-09-12T17:55:14.307Z</t>
  </si>
  <si>
    <t>-121.940884 arcdeg</t>
  </si>
  <si>
    <t>327.881545 mA</t>
  </si>
  <si>
    <t>2013-09-12T17:55:14.308Z</t>
  </si>
  <si>
    <t>1379008515 s</t>
  </si>
  <si>
    <t>327.881724 mA</t>
  </si>
  <si>
    <t>2013-09-12T17:55:14.621Z</t>
  </si>
  <si>
    <t>327.933997 mA</t>
  </si>
  <si>
    <t>-0.206492 m</t>
  </si>
  <si>
    <t>2013-09-12T17:55:14.622Z</t>
  </si>
  <si>
    <t>327.934176 mA</t>
  </si>
  <si>
    <t>2013-09-12T17:55:15.425Z</t>
  </si>
  <si>
    <t>328.068465 mA</t>
  </si>
  <si>
    <t>-0.206407 m</t>
  </si>
  <si>
    <t>2013-09-12T17:55:16.601Z</t>
  </si>
  <si>
    <t>328.265041 mA</t>
  </si>
  <si>
    <t>-0.206284 m</t>
  </si>
  <si>
    <t>2013-09-12T17:55:16.621Z</t>
  </si>
  <si>
    <t>328.268290 mA</t>
  </si>
  <si>
    <t>2013-09-12T18:01:07.628Z</t>
  </si>
  <si>
    <t>386.941612 mA</t>
  </si>
  <si>
    <t>-0.215445 m</t>
  </si>
  <si>
    <t>2013-09-12T18:01:08.419Z</t>
  </si>
  <si>
    <t>36.909891 arcdeg</t>
  </si>
  <si>
    <t>-121.938897 arcdeg</t>
  </si>
  <si>
    <t>387.073845 mA</t>
  </si>
  <si>
    <t>-0.215465 m</t>
  </si>
  <si>
    <t>2013-09-12T18:01:08.821Z</t>
  </si>
  <si>
    <t>387.141049 mA</t>
  </si>
  <si>
    <t>-0.215476 m</t>
  </si>
  <si>
    <t>2013-09-12T18:01:08.822Z</t>
  </si>
  <si>
    <t>1379008868 s</t>
  </si>
  <si>
    <t>387.141228 mA</t>
  </si>
  <si>
    <t>2013-09-12T18:07:58.581Z</t>
  </si>
  <si>
    <t>455.635279 mA</t>
  </si>
  <si>
    <t>-0.226170 m</t>
  </si>
  <si>
    <t>2013-09-12T18:07:58.597Z</t>
  </si>
  <si>
    <t>455.638021 mA</t>
  </si>
  <si>
    <t>-0.226160 m</t>
  </si>
  <si>
    <t>2013-09-12T18:08:10.264Z</t>
  </si>
  <si>
    <t>457.588196 mA</t>
  </si>
  <si>
    <t>2013-09-12T18:08:56.630Z</t>
  </si>
  <si>
    <t>-0.193600 m</t>
  </si>
  <si>
    <t>2013-09-12T18:08:57.437Z</t>
  </si>
  <si>
    <t>36.906673 arcdeg</t>
  </si>
  <si>
    <t>-121.943802 arcdeg</t>
  </si>
  <si>
    <t>-0.193148 m</t>
  </si>
  <si>
    <t>2013-09-12T18:08:57.672Z</t>
  </si>
  <si>
    <t>-0.193016 m</t>
  </si>
  <si>
    <t>2013-09-12T18:08:57.673Z</t>
  </si>
  <si>
    <t>1379009337 s</t>
  </si>
  <si>
    <t>-0.193015 m</t>
  </si>
  <si>
    <t>2013-09-12T18:13:11.341Z</t>
  </si>
  <si>
    <t>-0.050693 m</t>
  </si>
  <si>
    <t>2013-09-12T18:13:11.356Z</t>
  </si>
  <si>
    <t>2013-09-12T18:13:12.333Z</t>
  </si>
  <si>
    <t>TimeStep(sec)</t>
  </si>
  <si>
    <t>Average Current (mA)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</si>
</sst>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81"/>
  <sheetViews>
    <sheetView tabSelected="1" workbookViewId="0">
      <selection activeCell="C1" sqref="C1"/>
    </sheetView>
  </sheetViews>
  <sheetFormatPr defaultRowHeight="15" x14ac:dyDescent="0.25"/>
  <cols>
    <col min="1" max="1" width="22.42578125" customWidth="1"/>
    <col min="2" max="2" width="22.140625" customWidth="1"/>
    <col min="3" max="3" width="25.42578125" customWidth="1"/>
  </cols>
  <sheetData>
    <row r="1" spans="1:13" x14ac:dyDescent="0.25">
      <c r="A1" t="s">
        <v>81</v>
      </c>
      <c r="B1" t="s">
        <v>82</v>
      </c>
      <c r="C1">
        <f>SUM(C2:C25)</f>
        <v>0.12448726809472355</v>
      </c>
      <c r="D1" t="s">
        <v>0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</row>
    <row r="2" spans="1:13" x14ac:dyDescent="0.25">
      <c r="A2">
        <f>E3-E2</f>
        <v>94.61899995803833</v>
      </c>
      <c r="B2">
        <f>VALUE(LEFT(K2,( LEN(K2)-3)))</f>
        <v>312.06512500000002</v>
      </c>
      <c r="C2">
        <f>A2/3600*B2/1000</f>
        <v>8.2020250136889527E-3</v>
      </c>
      <c r="D2" t="s">
        <v>14</v>
      </c>
      <c r="E2">
        <v>1379008419.687</v>
      </c>
      <c r="F2" t="s">
        <v>15</v>
      </c>
      <c r="G2" t="s">
        <v>16</v>
      </c>
      <c r="H2" t="s">
        <v>13</v>
      </c>
      <c r="I2" t="s">
        <v>12</v>
      </c>
      <c r="J2" t="s">
        <v>11</v>
      </c>
      <c r="K2" t="s">
        <v>17</v>
      </c>
      <c r="L2" t="s">
        <v>18</v>
      </c>
      <c r="M2" t="s">
        <v>10</v>
      </c>
    </row>
    <row r="3" spans="1:13" x14ac:dyDescent="0.25">
      <c r="A3">
        <f>E4-E3</f>
        <v>9.9992752075195313E-4</v>
      </c>
      <c r="B3">
        <f>VALUE(LEFT(K3,( LEN(K3)-3)))</f>
        <v>327.88136600000001</v>
      </c>
      <c r="C3">
        <f>A3/3600*B3/1000</f>
        <v>9.1071555945873259E-8</v>
      </c>
      <c r="D3" t="s">
        <v>19</v>
      </c>
      <c r="E3">
        <v>1379008514.306</v>
      </c>
      <c r="F3" t="s">
        <v>20</v>
      </c>
      <c r="G3" t="s">
        <v>21</v>
      </c>
      <c r="H3" t="s">
        <v>13</v>
      </c>
      <c r="I3" t="s">
        <v>22</v>
      </c>
      <c r="J3" t="s">
        <v>11</v>
      </c>
      <c r="K3" t="s">
        <v>23</v>
      </c>
      <c r="L3" t="s">
        <v>24</v>
      </c>
      <c r="M3" t="s">
        <v>10</v>
      </c>
    </row>
    <row r="4" spans="1:13" x14ac:dyDescent="0.25">
      <c r="A4">
        <f>E5-E4</f>
        <v>1.0001659393310547E-3</v>
      </c>
      <c r="B4">
        <f>VALUE(LEFT(K4,( LEN(K4)-3)))</f>
        <v>327.88154500000002</v>
      </c>
      <c r="C4">
        <f>A4/3600*B4/1000</f>
        <v>9.1093320401178484E-8</v>
      </c>
      <c r="D4" t="s">
        <v>25</v>
      </c>
      <c r="E4">
        <v>1379008514.3069999</v>
      </c>
      <c r="F4" t="s">
        <v>20</v>
      </c>
      <c r="G4" t="s">
        <v>21</v>
      </c>
      <c r="H4" t="s">
        <v>13</v>
      </c>
      <c r="I4" t="s">
        <v>22</v>
      </c>
      <c r="J4" t="s">
        <v>26</v>
      </c>
      <c r="K4" t="s">
        <v>27</v>
      </c>
      <c r="L4" t="s">
        <v>24</v>
      </c>
      <c r="M4" t="s">
        <v>10</v>
      </c>
    </row>
    <row r="5" spans="1:13" x14ac:dyDescent="0.25">
      <c r="A5">
        <f>E6-E5</f>
        <v>0.31299996376037598</v>
      </c>
      <c r="B5">
        <f>VALUE(LEFT(K5,( LEN(K5)-3)))</f>
        <v>327.88172400000002</v>
      </c>
      <c r="C5">
        <f>A5/3600*B5/1000</f>
        <v>2.850749103602489E-5</v>
      </c>
      <c r="D5" t="s">
        <v>28</v>
      </c>
      <c r="E5">
        <v>1379008514.3080001</v>
      </c>
      <c r="F5" t="s">
        <v>20</v>
      </c>
      <c r="G5" t="s">
        <v>21</v>
      </c>
      <c r="H5" t="s">
        <v>29</v>
      </c>
      <c r="I5" t="s">
        <v>22</v>
      </c>
      <c r="J5" t="s">
        <v>26</v>
      </c>
      <c r="K5" t="s">
        <v>30</v>
      </c>
      <c r="L5" t="s">
        <v>24</v>
      </c>
      <c r="M5" t="s">
        <v>10</v>
      </c>
    </row>
    <row r="6" spans="1:13" x14ac:dyDescent="0.25">
      <c r="A6">
        <f>E7-E6</f>
        <v>9.9992752075195313E-4</v>
      </c>
      <c r="B6">
        <f>VALUE(LEFT(K6,( LEN(K6)-3)))</f>
        <v>327.93399699999998</v>
      </c>
      <c r="C6">
        <f>A6/3600*B6/1000</f>
        <v>9.1086174608468998E-8</v>
      </c>
      <c r="D6" t="s">
        <v>31</v>
      </c>
      <c r="E6">
        <v>1379008514.6210001</v>
      </c>
      <c r="F6" t="s">
        <v>20</v>
      </c>
      <c r="G6" t="s">
        <v>21</v>
      </c>
      <c r="H6" t="s">
        <v>29</v>
      </c>
      <c r="I6" t="s">
        <v>22</v>
      </c>
      <c r="J6" t="s">
        <v>26</v>
      </c>
      <c r="K6" t="s">
        <v>32</v>
      </c>
      <c r="L6" t="s">
        <v>33</v>
      </c>
      <c r="M6" t="s">
        <v>10</v>
      </c>
    </row>
    <row r="7" spans="1:13" x14ac:dyDescent="0.25">
      <c r="A7">
        <f>E8-E7</f>
        <v>0.80299997329711914</v>
      </c>
      <c r="B7">
        <f>VALUE(LEFT(K7,( LEN(K7)-3)))</f>
        <v>327.93417599999998</v>
      </c>
      <c r="C7">
        <f>A7/3600*B7/1000</f>
        <v>7.3147537380892426E-5</v>
      </c>
      <c r="D7" t="s">
        <v>34</v>
      </c>
      <c r="E7">
        <v>1379008514.622</v>
      </c>
      <c r="F7" t="s">
        <v>15</v>
      </c>
      <c r="G7" t="s">
        <v>21</v>
      </c>
      <c r="H7" t="s">
        <v>29</v>
      </c>
      <c r="I7" t="s">
        <v>22</v>
      </c>
      <c r="J7" t="s">
        <v>26</v>
      </c>
      <c r="K7" t="s">
        <v>35</v>
      </c>
      <c r="L7" t="s">
        <v>33</v>
      </c>
      <c r="M7" t="s">
        <v>10</v>
      </c>
    </row>
    <row r="8" spans="1:13" x14ac:dyDescent="0.25">
      <c r="A8">
        <f>E9-E8</f>
        <v>1.1760001182556152</v>
      </c>
      <c r="B8">
        <f>VALUE(LEFT(K8,( LEN(K8)-3)))</f>
        <v>328.068465</v>
      </c>
      <c r="C8">
        <f>A8/3600*B8/1000</f>
        <v>1.0716904267664949E-4</v>
      </c>
      <c r="D8" t="s">
        <v>36</v>
      </c>
      <c r="E8">
        <v>1379008515.425</v>
      </c>
      <c r="F8" t="s">
        <v>22</v>
      </c>
      <c r="G8" t="s">
        <v>26</v>
      </c>
      <c r="H8" t="s">
        <v>29</v>
      </c>
      <c r="I8" t="s">
        <v>22</v>
      </c>
      <c r="J8" t="s">
        <v>26</v>
      </c>
      <c r="K8" t="s">
        <v>37</v>
      </c>
      <c r="L8" t="s">
        <v>38</v>
      </c>
      <c r="M8" t="s">
        <v>10</v>
      </c>
    </row>
    <row r="9" spans="1:13" x14ac:dyDescent="0.25">
      <c r="A9">
        <f>E10-E9</f>
        <v>1.9999980926513672E-2</v>
      </c>
      <c r="B9">
        <f>VALUE(LEFT(K9,( LEN(K9)-3)))</f>
        <v>328.265041</v>
      </c>
      <c r="C9">
        <f>A9/3600*B9/1000</f>
        <v>1.8236929330114522E-6</v>
      </c>
      <c r="D9" t="s">
        <v>39</v>
      </c>
      <c r="E9">
        <v>1379008516.6010001</v>
      </c>
      <c r="F9" t="s">
        <v>22</v>
      </c>
      <c r="G9" t="s">
        <v>26</v>
      </c>
      <c r="H9" t="s">
        <v>29</v>
      </c>
      <c r="I9" t="s">
        <v>22</v>
      </c>
      <c r="J9" t="s">
        <v>26</v>
      </c>
      <c r="K9" t="s">
        <v>40</v>
      </c>
      <c r="L9" t="s">
        <v>41</v>
      </c>
      <c r="M9" t="s">
        <v>10</v>
      </c>
    </row>
    <row r="10" spans="1:13" x14ac:dyDescent="0.25">
      <c r="A10">
        <f>E11-E10</f>
        <v>351.00699996948242</v>
      </c>
      <c r="B10">
        <f>VALUE(LEFT(K10,( LEN(K10)-3)))</f>
        <v>328.26828999999998</v>
      </c>
      <c r="C10">
        <f>A10/3600*B10/1000</f>
        <v>3.2006796571670007E-2</v>
      </c>
      <c r="D10" t="s">
        <v>42</v>
      </c>
      <c r="E10">
        <v>1379008516.6210001</v>
      </c>
      <c r="F10" t="s">
        <v>22</v>
      </c>
      <c r="G10" t="s">
        <v>26</v>
      </c>
      <c r="H10" t="s">
        <v>29</v>
      </c>
      <c r="I10" t="s">
        <v>22</v>
      </c>
      <c r="J10" t="s">
        <v>26</v>
      </c>
      <c r="K10" t="s">
        <v>43</v>
      </c>
      <c r="L10" t="s">
        <v>41</v>
      </c>
      <c r="M10" t="s">
        <v>10</v>
      </c>
    </row>
    <row r="11" spans="1:13" x14ac:dyDescent="0.25">
      <c r="A11">
        <f>E12-E11</f>
        <v>0.7909998893737793</v>
      </c>
      <c r="B11">
        <f>VALUE(LEFT(K11,( LEN(K11)-3)))</f>
        <v>386.94161200000002</v>
      </c>
      <c r="C11">
        <f>A11/3600*B11/1000</f>
        <v>8.5019658968364407E-5</v>
      </c>
      <c r="D11" t="s">
        <v>44</v>
      </c>
      <c r="E11">
        <v>1379008867.628</v>
      </c>
      <c r="F11" t="s">
        <v>22</v>
      </c>
      <c r="G11" t="s">
        <v>26</v>
      </c>
      <c r="H11" t="s">
        <v>29</v>
      </c>
      <c r="I11" t="s">
        <v>22</v>
      </c>
      <c r="J11" t="s">
        <v>26</v>
      </c>
      <c r="K11" t="s">
        <v>45</v>
      </c>
      <c r="L11" t="s">
        <v>46</v>
      </c>
      <c r="M11" t="s">
        <v>10</v>
      </c>
    </row>
    <row r="12" spans="1:13" x14ac:dyDescent="0.25">
      <c r="A12">
        <f>E13-E12</f>
        <v>0.40200018882751465</v>
      </c>
      <c r="B12">
        <f>VALUE(LEFT(K12,( LEN(K12)-3)))</f>
        <v>387.07384500000001</v>
      </c>
      <c r="C12">
        <f>A12/3600*B12/1000</f>
        <v>4.322326632783115E-5</v>
      </c>
      <c r="D12" t="s">
        <v>47</v>
      </c>
      <c r="E12">
        <v>1379008868.4189999</v>
      </c>
      <c r="F12" t="s">
        <v>48</v>
      </c>
      <c r="G12" t="s">
        <v>49</v>
      </c>
      <c r="H12" t="s">
        <v>29</v>
      </c>
      <c r="I12" t="s">
        <v>22</v>
      </c>
      <c r="J12" t="s">
        <v>26</v>
      </c>
      <c r="K12" t="s">
        <v>50</v>
      </c>
      <c r="L12" t="s">
        <v>51</v>
      </c>
      <c r="M12" t="s">
        <v>10</v>
      </c>
    </row>
    <row r="13" spans="1:13" x14ac:dyDescent="0.25">
      <c r="A13">
        <f>E14-E13</f>
        <v>9.9992752075195313E-4</v>
      </c>
      <c r="B13">
        <f>VALUE(LEFT(K13,( LEN(K13)-3)))</f>
        <v>387.14104900000001</v>
      </c>
      <c r="C13">
        <f>A13/3600*B13/1000</f>
        <v>1.0753138591885567E-7</v>
      </c>
      <c r="D13" t="s">
        <v>52</v>
      </c>
      <c r="E13">
        <v>1379008868.8210001</v>
      </c>
      <c r="F13" t="s">
        <v>48</v>
      </c>
      <c r="G13" t="s">
        <v>49</v>
      </c>
      <c r="H13" t="s">
        <v>29</v>
      </c>
      <c r="I13" t="s">
        <v>48</v>
      </c>
      <c r="J13" t="s">
        <v>49</v>
      </c>
      <c r="K13" t="s">
        <v>53</v>
      </c>
      <c r="L13" t="s">
        <v>54</v>
      </c>
      <c r="M13" t="s">
        <v>10</v>
      </c>
    </row>
    <row r="14" spans="1:13" x14ac:dyDescent="0.25">
      <c r="A14">
        <f>E15-E14</f>
        <v>409.7590000629425</v>
      </c>
      <c r="B14">
        <f>VALUE(LEFT(K14,( LEN(K14)-3)))</f>
        <v>387.14122800000001</v>
      </c>
      <c r="C14">
        <f>A14/3600*B14/1000</f>
        <v>4.4065167352338792E-2</v>
      </c>
      <c r="D14" t="s">
        <v>55</v>
      </c>
      <c r="E14">
        <v>1379008868.822</v>
      </c>
      <c r="F14" t="s">
        <v>48</v>
      </c>
      <c r="G14" t="s">
        <v>49</v>
      </c>
      <c r="H14" t="s">
        <v>56</v>
      </c>
      <c r="I14" t="s">
        <v>48</v>
      </c>
      <c r="J14" t="s">
        <v>49</v>
      </c>
      <c r="K14" t="s">
        <v>57</v>
      </c>
      <c r="L14" t="s">
        <v>54</v>
      </c>
      <c r="M14" t="s">
        <v>10</v>
      </c>
    </row>
    <row r="15" spans="1:13" x14ac:dyDescent="0.25">
      <c r="A15">
        <f>E16-E15</f>
        <v>1.5999794006347656E-2</v>
      </c>
      <c r="B15">
        <f>VALUE(LEFT(K15,( LEN(K15)-3)))</f>
        <v>455.63527900000003</v>
      </c>
      <c r="C15">
        <f>A15/3600*B15/1000</f>
        <v>2.0250196127846508E-6</v>
      </c>
      <c r="D15" t="s">
        <v>58</v>
      </c>
      <c r="E15">
        <v>1379009278.5810001</v>
      </c>
      <c r="F15" t="s">
        <v>48</v>
      </c>
      <c r="G15" t="s">
        <v>49</v>
      </c>
      <c r="H15" t="s">
        <v>56</v>
      </c>
      <c r="I15" t="s">
        <v>48</v>
      </c>
      <c r="J15" t="s">
        <v>49</v>
      </c>
      <c r="K15" t="s">
        <v>59</v>
      </c>
      <c r="L15" t="s">
        <v>60</v>
      </c>
      <c r="M15" t="s">
        <v>10</v>
      </c>
    </row>
    <row r="16" spans="1:13" x14ac:dyDescent="0.25">
      <c r="A16">
        <f>E17-E16</f>
        <v>11.66700005531311</v>
      </c>
      <c r="B16">
        <f>VALUE(LEFT(K16,( LEN(K16)-3)))</f>
        <v>455.63802099999998</v>
      </c>
      <c r="C16">
        <f>A16/3600*B16/1000</f>
        <v>1.4766468933915988E-3</v>
      </c>
      <c r="D16" t="s">
        <v>61</v>
      </c>
      <c r="E16">
        <v>1379009278.5969999</v>
      </c>
      <c r="F16" t="s">
        <v>48</v>
      </c>
      <c r="G16" t="s">
        <v>49</v>
      </c>
      <c r="H16" t="s">
        <v>56</v>
      </c>
      <c r="I16" t="s">
        <v>48</v>
      </c>
      <c r="J16" t="s">
        <v>49</v>
      </c>
      <c r="K16" t="s">
        <v>62</v>
      </c>
      <c r="L16" t="s">
        <v>63</v>
      </c>
      <c r="M16" t="s">
        <v>10</v>
      </c>
    </row>
    <row r="17" spans="1:13" x14ac:dyDescent="0.25">
      <c r="A17">
        <f>E18-E17</f>
        <v>46.366000175476074</v>
      </c>
      <c r="B17">
        <f>VALUE(LEFT(K17,( LEN(K17)-3)))</f>
        <v>457.58819599999998</v>
      </c>
      <c r="C17">
        <f>A17/3600*B17/1000</f>
        <v>5.8934817711199386E-3</v>
      </c>
      <c r="D17" t="s">
        <v>64</v>
      </c>
      <c r="E17">
        <v>1379009290.2639999</v>
      </c>
      <c r="F17" t="s">
        <v>48</v>
      </c>
      <c r="G17" t="s">
        <v>49</v>
      </c>
      <c r="H17" t="s">
        <v>56</v>
      </c>
      <c r="I17" t="s">
        <v>48</v>
      </c>
      <c r="J17" t="s">
        <v>49</v>
      </c>
      <c r="K17" t="s">
        <v>65</v>
      </c>
      <c r="L17" t="s">
        <v>63</v>
      </c>
      <c r="M17" t="s">
        <v>10</v>
      </c>
    </row>
    <row r="18" spans="1:13" x14ac:dyDescent="0.25">
      <c r="A18">
        <f>E19-E18</f>
        <v>0.80699992179870605</v>
      </c>
      <c r="B18">
        <f>VALUE(LEFT(K18,( LEN(K18)-3)))</f>
        <v>457.58819599999998</v>
      </c>
      <c r="C18">
        <f>A18/3600*B18/1000</f>
        <v>1.0257601066333639E-4</v>
      </c>
      <c r="D18" t="s">
        <v>66</v>
      </c>
      <c r="E18">
        <v>1379009336.6300001</v>
      </c>
      <c r="F18" t="s">
        <v>48</v>
      </c>
      <c r="G18" t="s">
        <v>49</v>
      </c>
      <c r="H18" t="s">
        <v>56</v>
      </c>
      <c r="I18" t="s">
        <v>48</v>
      </c>
      <c r="J18" t="s">
        <v>49</v>
      </c>
      <c r="K18" t="s">
        <v>65</v>
      </c>
      <c r="L18" t="s">
        <v>67</v>
      </c>
      <c r="M18" t="s">
        <v>10</v>
      </c>
    </row>
    <row r="19" spans="1:13" x14ac:dyDescent="0.25">
      <c r="A19">
        <f>E20-E19</f>
        <v>0.2349998950958252</v>
      </c>
      <c r="B19">
        <f>VALUE(LEFT(K19,( LEN(K19)-3)))</f>
        <v>457.58819599999998</v>
      </c>
      <c r="C19">
        <f>A19/3600*B19/1000</f>
        <v>2.987032723807997E-5</v>
      </c>
      <c r="D19" t="s">
        <v>68</v>
      </c>
      <c r="E19">
        <v>1379009337.437</v>
      </c>
      <c r="F19" t="s">
        <v>69</v>
      </c>
      <c r="G19" t="s">
        <v>70</v>
      </c>
      <c r="H19" t="s">
        <v>56</v>
      </c>
      <c r="I19" t="s">
        <v>48</v>
      </c>
      <c r="J19" t="s">
        <v>49</v>
      </c>
      <c r="K19" t="s">
        <v>65</v>
      </c>
      <c r="L19" t="s">
        <v>71</v>
      </c>
      <c r="M19" t="s">
        <v>10</v>
      </c>
    </row>
    <row r="20" spans="1:13" x14ac:dyDescent="0.25">
      <c r="A20">
        <f>E21-E20</f>
        <v>1.0001659393310547E-3</v>
      </c>
      <c r="B20">
        <f>VALUE(LEFT(K20,( LEN(K20)-3)))</f>
        <v>457.58819599999998</v>
      </c>
      <c r="C20">
        <f>A20/3600*B20/1000</f>
        <v>1.2712892441087299E-7</v>
      </c>
      <c r="D20" t="s">
        <v>72</v>
      </c>
      <c r="E20">
        <v>1379009337.6719999</v>
      </c>
      <c r="F20" t="s">
        <v>69</v>
      </c>
      <c r="G20" t="s">
        <v>70</v>
      </c>
      <c r="H20" t="s">
        <v>56</v>
      </c>
      <c r="I20" t="s">
        <v>69</v>
      </c>
      <c r="J20" t="s">
        <v>70</v>
      </c>
      <c r="K20" t="s">
        <v>65</v>
      </c>
      <c r="L20" t="s">
        <v>73</v>
      </c>
      <c r="M20" t="s">
        <v>10</v>
      </c>
    </row>
    <row r="21" spans="1:13" x14ac:dyDescent="0.25">
      <c r="A21">
        <f>E22-E21</f>
        <v>253.66799998283386</v>
      </c>
      <c r="B21">
        <f>VALUE(LEFT(K21,( LEN(K21)-3)))</f>
        <v>457.58819599999998</v>
      </c>
      <c r="C21">
        <f>A21/3600*B21/1000</f>
        <v>3.2243189581964711E-2</v>
      </c>
      <c r="D21" t="s">
        <v>74</v>
      </c>
      <c r="E21">
        <v>1379009337.6730001</v>
      </c>
      <c r="F21" t="s">
        <v>69</v>
      </c>
      <c r="G21" t="s">
        <v>70</v>
      </c>
      <c r="H21" t="s">
        <v>75</v>
      </c>
      <c r="I21" t="s">
        <v>69</v>
      </c>
      <c r="J21" t="s">
        <v>70</v>
      </c>
      <c r="K21" t="s">
        <v>65</v>
      </c>
      <c r="L21" t="s">
        <v>76</v>
      </c>
      <c r="M21" t="s">
        <v>10</v>
      </c>
    </row>
    <row r="22" spans="1:13" x14ac:dyDescent="0.25">
      <c r="A22">
        <f>E23-E22</f>
        <v>1.4999866485595703E-2</v>
      </c>
      <c r="B22">
        <f>VALUE(LEFT(K22,( LEN(K22)-3)))</f>
        <v>457.58819599999998</v>
      </c>
      <c r="C22">
        <f>A22/3600*B22/1000</f>
        <v>1.9066005126068329E-6</v>
      </c>
      <c r="D22" t="s">
        <v>77</v>
      </c>
      <c r="E22">
        <v>1379009591.3410001</v>
      </c>
      <c r="F22" t="s">
        <v>69</v>
      </c>
      <c r="G22" t="s">
        <v>70</v>
      </c>
      <c r="H22" t="s">
        <v>75</v>
      </c>
      <c r="I22" t="s">
        <v>69</v>
      </c>
      <c r="J22" t="s">
        <v>70</v>
      </c>
      <c r="K22" t="s">
        <v>65</v>
      </c>
      <c r="L22" t="s">
        <v>78</v>
      </c>
      <c r="M22" t="s">
        <v>10</v>
      </c>
    </row>
    <row r="23" spans="1:13" x14ac:dyDescent="0.25">
      <c r="A23">
        <f>E24-E23</f>
        <v>0.97699999809265137</v>
      </c>
      <c r="B23">
        <f>VALUE(LEFT(K23,( LEN(K23)-3)))</f>
        <v>457.58819599999998</v>
      </c>
      <c r="C23">
        <f>A23/3600*B23/1000</f>
        <v>1.2418435183867213E-4</v>
      </c>
      <c r="D23" t="s">
        <v>79</v>
      </c>
      <c r="E23">
        <v>1379009591.3559999</v>
      </c>
      <c r="F23" t="s">
        <v>69</v>
      </c>
      <c r="G23" t="s">
        <v>70</v>
      </c>
      <c r="H23" t="s">
        <v>75</v>
      </c>
      <c r="I23" t="s">
        <v>69</v>
      </c>
      <c r="J23" t="s">
        <v>70</v>
      </c>
      <c r="K23" t="s">
        <v>65</v>
      </c>
      <c r="L23" t="s">
        <v>78</v>
      </c>
      <c r="M23" t="s">
        <v>10</v>
      </c>
    </row>
    <row r="24" spans="1:13" x14ac:dyDescent="0.25">
      <c r="A24">
        <f>E25-E24</f>
        <v>0</v>
      </c>
      <c r="B24">
        <f>VALUE(LEFT(K24,( LEN(K24)-3)))</f>
        <v>457.58819599999998</v>
      </c>
      <c r="C24">
        <f>A24/3600*B24/1000</f>
        <v>0</v>
      </c>
      <c r="D24" t="s">
        <v>80</v>
      </c>
      <c r="E24">
        <v>1379009592.3329999</v>
      </c>
      <c r="F24" t="s">
        <v>69</v>
      </c>
      <c r="G24" t="s">
        <v>70</v>
      </c>
      <c r="H24" t="s">
        <v>75</v>
      </c>
      <c r="I24" t="s">
        <v>69</v>
      </c>
      <c r="J24" t="s">
        <v>70</v>
      </c>
      <c r="K24" t="s">
        <v>65</v>
      </c>
      <c r="L24" t="s">
        <v>78</v>
      </c>
      <c r="M24" t="s">
        <v>10</v>
      </c>
    </row>
    <row r="25" spans="1:13" x14ac:dyDescent="0.25">
      <c r="B25">
        <f>VALUE(LEFT(K25,( LEN(K25)-3)))</f>
        <v>457.58819599999998</v>
      </c>
      <c r="C25">
        <f>A25/3600*B25/1000</f>
        <v>0</v>
      </c>
      <c r="D25" t="s">
        <v>80</v>
      </c>
      <c r="E25">
        <v>1379009592.3329999</v>
      </c>
      <c r="F25" t="s">
        <v>69</v>
      </c>
      <c r="G25" t="s">
        <v>70</v>
      </c>
      <c r="H25" t="s">
        <v>75</v>
      </c>
      <c r="I25" t="s">
        <v>69</v>
      </c>
      <c r="J25" t="s">
        <v>70</v>
      </c>
      <c r="K25" t="s">
        <v>65</v>
      </c>
      <c r="L25" t="s">
        <v>78</v>
      </c>
      <c r="M25" t="s">
        <v>10</v>
      </c>
    </row>
    <row r="457" spans="2:3" x14ac:dyDescent="0.25">
      <c r="B457" t="e">
        <f>VALUE(LEFT(K457,( LEN(K457)-3)))</f>
        <v>#VALUE!</v>
      </c>
      <c r="C457" t="e">
        <f>A457/3600*B457/1000</f>
        <v>#VALUE!</v>
      </c>
    </row>
    <row r="11681" spans="2:3" x14ac:dyDescent="0.25">
      <c r="B11681" t="e">
        <f>VALUE(LEFT(M11681,( LEN(M11681)-3)))</f>
        <v>#VALUE!</v>
      </c>
      <c r="C11681" t="e">
        <f>A11681/3600*B11681/1000</f>
        <v>#VALUE!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20130912T174816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Hoover</dc:creator>
  <cp:lastModifiedBy>Thomas Hoover</cp:lastModifiedBy>
  <dcterms:created xsi:type="dcterms:W3CDTF">2013-09-24T20:15:14Z</dcterms:created>
  <dcterms:modified xsi:type="dcterms:W3CDTF">2013-09-24T20:15:14Z</dcterms:modified>
</cp:coreProperties>
</file>