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8620" windowHeight="1470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R15" i="1" l="1"/>
  <c r="O15" i="1"/>
  <c r="L15" i="1"/>
  <c r="H15" i="1"/>
  <c r="M15" i="1" s="1"/>
  <c r="Q15" i="1" s="1"/>
  <c r="R14" i="1"/>
  <c r="O14" i="1"/>
  <c r="L14" i="1"/>
  <c r="H14" i="1"/>
  <c r="M14" i="1" s="1"/>
  <c r="Q14" i="1" s="1"/>
  <c r="R13" i="1"/>
  <c r="O13" i="1"/>
  <c r="L13" i="1"/>
  <c r="H13" i="1"/>
  <c r="M13" i="1" s="1"/>
  <c r="Q13" i="1" s="1"/>
  <c r="R12" i="1"/>
  <c r="O12" i="1"/>
  <c r="L12" i="1"/>
  <c r="H12" i="1"/>
  <c r="M12" i="1" s="1"/>
  <c r="Q12" i="1" s="1"/>
  <c r="R11" i="1"/>
  <c r="O11" i="1"/>
  <c r="L11" i="1"/>
  <c r="H11" i="1"/>
  <c r="M11" i="1" s="1"/>
  <c r="Q11" i="1" s="1"/>
  <c r="R10" i="1"/>
  <c r="O10" i="1"/>
  <c r="L10" i="1"/>
  <c r="H10" i="1"/>
  <c r="M10" i="1" s="1"/>
  <c r="Q10" i="1" s="1"/>
  <c r="R9" i="1"/>
  <c r="O9" i="1"/>
  <c r="L9" i="1"/>
  <c r="H9" i="1"/>
  <c r="M9" i="1" s="1"/>
  <c r="Q9" i="1" s="1"/>
  <c r="R8" i="1"/>
  <c r="R17" i="1" s="1"/>
  <c r="O8" i="1"/>
  <c r="L8" i="1"/>
  <c r="H8" i="1"/>
  <c r="M8" i="1" s="1"/>
  <c r="Q8" i="1" s="1"/>
</calcChain>
</file>

<file path=xl/sharedStrings.xml><?xml version="1.0" encoding="utf-8"?>
<sst xmlns="http://schemas.openxmlformats.org/spreadsheetml/2006/main" count="42" uniqueCount="28">
  <si>
    <t>First</t>
  </si>
  <si>
    <t>Second</t>
  </si>
  <si>
    <t>Chamber</t>
  </si>
  <si>
    <t>Deploy</t>
  </si>
  <si>
    <t>Incub. Time</t>
  </si>
  <si>
    <t>Stir Cycle</t>
  </si>
  <si>
    <t>Purge Dur.</t>
  </si>
  <si>
    <t>Cycles w/o Inj.</t>
  </si>
  <si>
    <t>No inj. Duration</t>
  </si>
  <si>
    <t>Cycles w/ inj.</t>
  </si>
  <si>
    <t>Injection</t>
  </si>
  <si>
    <t>Injection Vol.</t>
  </si>
  <si>
    <t>Inj. Duration</t>
  </si>
  <si>
    <t>Cumul. Time</t>
  </si>
  <si>
    <t>No Inj. Cycles</t>
  </si>
  <si>
    <t>No inj dur.</t>
  </si>
  <si>
    <t>Total Time</t>
  </si>
  <si>
    <t>Total CO2 Vol.</t>
  </si>
  <si>
    <t>hours</t>
  </si>
  <si>
    <t>X s per Y min</t>
  </si>
  <si>
    <t>min</t>
  </si>
  <si>
    <t>cycle #</t>
  </si>
  <si>
    <t>minutes</t>
  </si>
  <si>
    <t>ml</t>
  </si>
  <si>
    <t>days</t>
  </si>
  <si>
    <t>Days</t>
  </si>
  <si>
    <t>2s / 1 m</t>
  </si>
  <si>
    <t>liters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</si>
</sst>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2" fontId="0" fillId="3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7"/>
  <sheetViews>
    <sheetView tabSelected="1" workbookViewId="0">
      <selection activeCell="B16" sqref="B16"/>
    </sheetView>
  </sheetViews>
  <sheetFormatPr defaultRowHeight="15" x14ac:dyDescent="0.25"/>
  <sheetData>
    <row r="3" spans="2:20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20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2:20" x14ac:dyDescent="0.25">
      <c r="B5" s="1"/>
      <c r="C5" s="1"/>
      <c r="D5" s="1"/>
      <c r="E5" s="1"/>
      <c r="F5" s="1"/>
      <c r="G5" s="2" t="s">
        <v>0</v>
      </c>
      <c r="H5" s="2" t="s">
        <v>0</v>
      </c>
      <c r="I5" s="1"/>
      <c r="J5" s="1"/>
      <c r="K5" s="1"/>
      <c r="L5" s="1"/>
      <c r="M5" s="1"/>
      <c r="N5" s="2" t="s">
        <v>1</v>
      </c>
      <c r="O5" s="2" t="s">
        <v>1</v>
      </c>
      <c r="P5" s="1"/>
      <c r="Q5" s="1"/>
      <c r="R5" s="1"/>
      <c r="S5" s="1"/>
      <c r="T5" s="1"/>
    </row>
    <row r="6" spans="2:20" x14ac:dyDescent="0.25">
      <c r="B6" s="1" t="s">
        <v>2</v>
      </c>
      <c r="C6" s="2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2" t="s">
        <v>10</v>
      </c>
      <c r="K6" s="2" t="s">
        <v>11</v>
      </c>
      <c r="L6" s="1" t="s">
        <v>12</v>
      </c>
      <c r="M6" s="1" t="s">
        <v>13</v>
      </c>
      <c r="N6" s="2" t="s">
        <v>14</v>
      </c>
      <c r="O6" s="2" t="s">
        <v>15</v>
      </c>
      <c r="P6" s="1"/>
      <c r="Q6" s="2" t="s">
        <v>16</v>
      </c>
      <c r="R6" s="2" t="s">
        <v>17</v>
      </c>
      <c r="S6" s="1"/>
      <c r="T6" s="1"/>
    </row>
    <row r="7" spans="2:20" x14ac:dyDescent="0.25">
      <c r="B7" s="1"/>
      <c r="C7" s="2" t="s">
        <v>18</v>
      </c>
      <c r="D7" s="1" t="s">
        <v>18</v>
      </c>
      <c r="E7" s="1" t="s">
        <v>19</v>
      </c>
      <c r="F7" s="1" t="s">
        <v>20</v>
      </c>
      <c r="G7" s="1" t="s">
        <v>21</v>
      </c>
      <c r="H7" s="1" t="s">
        <v>18</v>
      </c>
      <c r="I7" s="1"/>
      <c r="J7" s="2" t="s">
        <v>22</v>
      </c>
      <c r="K7" s="2" t="s">
        <v>23</v>
      </c>
      <c r="L7" s="1" t="s">
        <v>18</v>
      </c>
      <c r="M7" s="1" t="s">
        <v>24</v>
      </c>
      <c r="N7" s="1"/>
      <c r="O7" s="2" t="s">
        <v>18</v>
      </c>
      <c r="P7" s="1"/>
      <c r="Q7" s="2" t="s">
        <v>25</v>
      </c>
      <c r="R7" s="2" t="s">
        <v>23</v>
      </c>
      <c r="S7" s="1"/>
      <c r="T7" s="1"/>
    </row>
    <row r="8" spans="2:20" x14ac:dyDescent="0.25">
      <c r="B8" s="1">
        <v>1</v>
      </c>
      <c r="C8" s="3">
        <v>3</v>
      </c>
      <c r="D8" s="3">
        <v>4</v>
      </c>
      <c r="E8" s="3" t="s">
        <v>26</v>
      </c>
      <c r="F8" s="3">
        <v>20</v>
      </c>
      <c r="G8" s="3">
        <v>6</v>
      </c>
      <c r="H8" s="4">
        <f>(G8+1)*(D8+(F8/60))</f>
        <v>30.333333333333332</v>
      </c>
      <c r="I8" s="3">
        <v>36</v>
      </c>
      <c r="J8" s="3">
        <v>2</v>
      </c>
      <c r="K8" s="5">
        <v>7.1</v>
      </c>
      <c r="L8" s="6">
        <f>I8*(D8+((F8+J8)/60))</f>
        <v>157.19999999999999</v>
      </c>
      <c r="M8" s="4">
        <f>(C8+H8+L8)/24</f>
        <v>7.9388888888888873</v>
      </c>
      <c r="N8" s="3">
        <v>36</v>
      </c>
      <c r="O8" s="4">
        <f>(D8+F8/60)*N8</f>
        <v>156</v>
      </c>
      <c r="P8" s="1"/>
      <c r="Q8" s="4">
        <f>M8+O8/24</f>
        <v>14.438888888888886</v>
      </c>
      <c r="R8" s="7">
        <f>I8*K8</f>
        <v>255.6</v>
      </c>
      <c r="S8" s="1"/>
      <c r="T8" s="1"/>
    </row>
    <row r="9" spans="2:20" x14ac:dyDescent="0.25">
      <c r="B9" s="1">
        <v>2</v>
      </c>
      <c r="C9" s="3">
        <v>3</v>
      </c>
      <c r="D9" s="3">
        <v>4</v>
      </c>
      <c r="E9" s="3" t="s">
        <v>26</v>
      </c>
      <c r="F9" s="3">
        <v>20</v>
      </c>
      <c r="G9" s="3">
        <v>6</v>
      </c>
      <c r="H9" s="4">
        <f t="shared" ref="H9:H15" si="0">(G9+1)*(D9+(F9/60))</f>
        <v>30.333333333333332</v>
      </c>
      <c r="I9" s="3">
        <v>36</v>
      </c>
      <c r="J9" s="3">
        <v>2</v>
      </c>
      <c r="K9" s="5">
        <v>17.3</v>
      </c>
      <c r="L9" s="6">
        <f t="shared" ref="L9:L15" si="1">I9*(D9+((F9+J9)/60))</f>
        <v>157.19999999999999</v>
      </c>
      <c r="M9" s="4">
        <f t="shared" ref="M9:M15" si="2">(C9+H9+L9)/24</f>
        <v>7.9388888888888873</v>
      </c>
      <c r="N9" s="3">
        <v>36</v>
      </c>
      <c r="O9" s="4">
        <f t="shared" ref="O9:O15" si="3">(D9+F9/60)*N9</f>
        <v>156</v>
      </c>
      <c r="P9" s="1"/>
      <c r="Q9" s="4">
        <f t="shared" ref="Q9:Q15" si="4">M9+O9/24</f>
        <v>14.438888888888886</v>
      </c>
      <c r="R9" s="7">
        <f t="shared" ref="R9:R15" si="5">I9*K9</f>
        <v>622.80000000000007</v>
      </c>
      <c r="S9" s="1"/>
      <c r="T9" s="1"/>
    </row>
    <row r="10" spans="2:20" x14ac:dyDescent="0.25">
      <c r="B10" s="1">
        <v>3</v>
      </c>
      <c r="C10" s="3">
        <v>3</v>
      </c>
      <c r="D10" s="3">
        <v>4</v>
      </c>
      <c r="E10" s="3" t="s">
        <v>26</v>
      </c>
      <c r="F10" s="3">
        <v>20</v>
      </c>
      <c r="G10" s="3">
        <v>6</v>
      </c>
      <c r="H10" s="4">
        <f t="shared" si="0"/>
        <v>30.333333333333332</v>
      </c>
      <c r="I10" s="3">
        <v>36</v>
      </c>
      <c r="J10" s="3">
        <v>2</v>
      </c>
      <c r="K10" s="5">
        <v>35.5</v>
      </c>
      <c r="L10" s="6">
        <f t="shared" si="1"/>
        <v>157.19999999999999</v>
      </c>
      <c r="M10" s="4">
        <f t="shared" si="2"/>
        <v>7.9388888888888873</v>
      </c>
      <c r="N10" s="3">
        <v>36</v>
      </c>
      <c r="O10" s="4">
        <f t="shared" si="3"/>
        <v>156</v>
      </c>
      <c r="P10" s="1"/>
      <c r="Q10" s="4">
        <f t="shared" si="4"/>
        <v>14.438888888888886</v>
      </c>
      <c r="R10" s="7">
        <f t="shared" si="5"/>
        <v>1278</v>
      </c>
      <c r="S10" s="1"/>
      <c r="T10" s="1"/>
    </row>
    <row r="11" spans="2:20" x14ac:dyDescent="0.25">
      <c r="B11" s="1">
        <v>4</v>
      </c>
      <c r="C11" s="3">
        <v>3</v>
      </c>
      <c r="D11" s="3">
        <v>4</v>
      </c>
      <c r="E11" s="3" t="s">
        <v>26</v>
      </c>
      <c r="F11" s="3">
        <v>20</v>
      </c>
      <c r="G11" s="3">
        <v>6</v>
      </c>
      <c r="H11" s="4">
        <f t="shared" si="0"/>
        <v>30.333333333333332</v>
      </c>
      <c r="I11" s="3">
        <v>36</v>
      </c>
      <c r="J11" s="3">
        <v>2</v>
      </c>
      <c r="K11" s="5">
        <v>70.8</v>
      </c>
      <c r="L11" s="6">
        <f t="shared" si="1"/>
        <v>157.19999999999999</v>
      </c>
      <c r="M11" s="4">
        <f t="shared" si="2"/>
        <v>7.9388888888888873</v>
      </c>
      <c r="N11" s="3">
        <v>36</v>
      </c>
      <c r="O11" s="4">
        <f t="shared" si="3"/>
        <v>156</v>
      </c>
      <c r="P11" s="1"/>
      <c r="Q11" s="4">
        <f t="shared" si="4"/>
        <v>14.438888888888886</v>
      </c>
      <c r="R11" s="7">
        <f t="shared" si="5"/>
        <v>2548.7999999999997</v>
      </c>
      <c r="S11" s="1"/>
      <c r="T11" s="1"/>
    </row>
    <row r="12" spans="2:20" x14ac:dyDescent="0.25">
      <c r="B12" s="1">
        <v>5</v>
      </c>
      <c r="C12" s="3">
        <v>3</v>
      </c>
      <c r="D12" s="3">
        <v>4</v>
      </c>
      <c r="E12" s="3" t="s">
        <v>26</v>
      </c>
      <c r="F12" s="3">
        <v>20</v>
      </c>
      <c r="G12" s="3">
        <v>6</v>
      </c>
      <c r="H12" s="4">
        <f t="shared" si="0"/>
        <v>30.333333333333332</v>
      </c>
      <c r="I12" s="3">
        <v>36</v>
      </c>
      <c r="J12" s="3">
        <v>2</v>
      </c>
      <c r="K12" s="5">
        <v>7.1</v>
      </c>
      <c r="L12" s="6">
        <f t="shared" si="1"/>
        <v>157.19999999999999</v>
      </c>
      <c r="M12" s="4">
        <f t="shared" si="2"/>
        <v>7.9388888888888873</v>
      </c>
      <c r="N12" s="3">
        <v>36</v>
      </c>
      <c r="O12" s="4">
        <f t="shared" si="3"/>
        <v>156</v>
      </c>
      <c r="P12" s="1"/>
      <c r="Q12" s="4">
        <f t="shared" si="4"/>
        <v>14.438888888888886</v>
      </c>
      <c r="R12" s="7">
        <f t="shared" si="5"/>
        <v>255.6</v>
      </c>
      <c r="S12" s="1"/>
      <c r="T12" s="1"/>
    </row>
    <row r="13" spans="2:20" x14ac:dyDescent="0.25">
      <c r="B13" s="1">
        <v>6</v>
      </c>
      <c r="C13" s="3">
        <v>3</v>
      </c>
      <c r="D13" s="3">
        <v>4</v>
      </c>
      <c r="E13" s="3" t="s">
        <v>26</v>
      </c>
      <c r="F13" s="3">
        <v>20</v>
      </c>
      <c r="G13" s="3">
        <v>6</v>
      </c>
      <c r="H13" s="4">
        <f t="shared" si="0"/>
        <v>30.333333333333332</v>
      </c>
      <c r="I13" s="3">
        <v>36</v>
      </c>
      <c r="J13" s="3">
        <v>2</v>
      </c>
      <c r="K13" s="5">
        <v>17.3</v>
      </c>
      <c r="L13" s="6">
        <f t="shared" si="1"/>
        <v>157.19999999999999</v>
      </c>
      <c r="M13" s="4">
        <f t="shared" si="2"/>
        <v>7.9388888888888873</v>
      </c>
      <c r="N13" s="3">
        <v>36</v>
      </c>
      <c r="O13" s="4">
        <f t="shared" si="3"/>
        <v>156</v>
      </c>
      <c r="P13" s="1"/>
      <c r="Q13" s="4">
        <f t="shared" si="4"/>
        <v>14.438888888888886</v>
      </c>
      <c r="R13" s="7">
        <f t="shared" si="5"/>
        <v>622.80000000000007</v>
      </c>
      <c r="S13" s="1"/>
      <c r="T13" s="1"/>
    </row>
    <row r="14" spans="2:20" x14ac:dyDescent="0.25">
      <c r="B14" s="1">
        <v>7</v>
      </c>
      <c r="C14" s="3">
        <v>3</v>
      </c>
      <c r="D14" s="3">
        <v>4</v>
      </c>
      <c r="E14" s="3" t="s">
        <v>26</v>
      </c>
      <c r="F14" s="3">
        <v>20</v>
      </c>
      <c r="G14" s="3">
        <v>6</v>
      </c>
      <c r="H14" s="4">
        <f t="shared" si="0"/>
        <v>30.333333333333332</v>
      </c>
      <c r="I14" s="3">
        <v>36</v>
      </c>
      <c r="J14" s="3">
        <v>2</v>
      </c>
      <c r="K14" s="5">
        <v>35.5</v>
      </c>
      <c r="L14" s="6">
        <f t="shared" si="1"/>
        <v>157.19999999999999</v>
      </c>
      <c r="M14" s="4">
        <f t="shared" si="2"/>
        <v>7.9388888888888873</v>
      </c>
      <c r="N14" s="3">
        <v>36</v>
      </c>
      <c r="O14" s="4">
        <f t="shared" si="3"/>
        <v>156</v>
      </c>
      <c r="P14" s="1"/>
      <c r="Q14" s="4">
        <f t="shared" si="4"/>
        <v>14.438888888888886</v>
      </c>
      <c r="R14" s="7">
        <f t="shared" si="5"/>
        <v>1278</v>
      </c>
      <c r="S14" s="1"/>
      <c r="T14" s="1"/>
    </row>
    <row r="15" spans="2:20" x14ac:dyDescent="0.25">
      <c r="B15" s="1">
        <v>8</v>
      </c>
      <c r="C15" s="3">
        <v>3</v>
      </c>
      <c r="D15" s="3">
        <v>4</v>
      </c>
      <c r="E15" s="3" t="s">
        <v>26</v>
      </c>
      <c r="F15" s="3">
        <v>20</v>
      </c>
      <c r="G15" s="3">
        <v>6</v>
      </c>
      <c r="H15" s="4">
        <f t="shared" si="0"/>
        <v>30.333333333333332</v>
      </c>
      <c r="I15" s="3">
        <v>36</v>
      </c>
      <c r="J15" s="3">
        <v>2</v>
      </c>
      <c r="K15" s="5">
        <v>70.8</v>
      </c>
      <c r="L15" s="6">
        <f t="shared" si="1"/>
        <v>157.19999999999999</v>
      </c>
      <c r="M15" s="4">
        <f t="shared" si="2"/>
        <v>7.9388888888888873</v>
      </c>
      <c r="N15" s="3">
        <v>36</v>
      </c>
      <c r="O15" s="4">
        <f t="shared" si="3"/>
        <v>156</v>
      </c>
      <c r="P15" s="1"/>
      <c r="Q15" s="4">
        <f t="shared" si="4"/>
        <v>14.438888888888886</v>
      </c>
      <c r="R15" s="7">
        <f t="shared" si="5"/>
        <v>2548.7999999999997</v>
      </c>
      <c r="S15" s="1"/>
      <c r="T15" s="1"/>
    </row>
    <row r="16" spans="2:20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8"/>
      <c r="S16" s="1"/>
      <c r="T16" s="1"/>
    </row>
    <row r="17" spans="2:20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7">
        <f>SUM(R8:R15)/1000</f>
        <v>9.4103999999999992</v>
      </c>
      <c r="S17" s="2" t="s">
        <v>27</v>
      </c>
      <c r="T1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Boesmani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2010-06-29T23:03:33Z</dcterms:created>
  <dcterms:modified xsi:type="dcterms:W3CDTF">2010-06-29T23:05:40Z</dcterms:modified>
</cp:coreProperties>
</file>