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3396" yWindow="456" windowWidth="25524" windowHeight="10200" tabRatio="500"/>
  </bookViews>
  <sheets>
    <sheet name="Sheet1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7" i="1" l="1"/>
  <c r="Q7" i="1"/>
  <c r="K7" i="1"/>
  <c r="L7" i="1"/>
  <c r="O7" i="1"/>
  <c r="P5" i="1"/>
  <c r="Q5" i="1"/>
  <c r="K5" i="1"/>
  <c r="L5" i="1"/>
  <c r="O5" i="1"/>
  <c r="P4" i="1"/>
  <c r="Q4" i="1"/>
  <c r="K4" i="1"/>
  <c r="L4" i="1"/>
  <c r="O4" i="1"/>
</calcChain>
</file>

<file path=xl/sharedStrings.xml><?xml version="1.0" encoding="utf-8"?>
<sst xmlns="http://schemas.openxmlformats.org/spreadsheetml/2006/main" count="34" uniqueCount="33">
  <si>
    <t>Power usage (Wh)</t>
  </si>
  <si>
    <t>Storage (Mb/day)</t>
  </si>
  <si>
    <t>SD velocity, cm/s</t>
  </si>
  <si>
    <t>Storage (Gb/180 days)</t>
  </si>
  <si>
    <t>1200 kHz</t>
  </si>
  <si>
    <t>Ensembles per minute</t>
  </si>
  <si>
    <t>Blank after xmit (cm)</t>
  </si>
  <si>
    <t>Number of depth cells (0-255)</t>
  </si>
  <si>
    <t>Pings per ensemble</t>
  </si>
  <si>
    <t xml:space="preserve">Depth cell size (cm) </t>
  </si>
  <si>
    <t>Serial number</t>
  </si>
  <si>
    <t>ISI ID</t>
  </si>
  <si>
    <t>ADCP frequency (kHz)</t>
  </si>
  <si>
    <t>Beam angle (deg)</t>
  </si>
  <si>
    <t>Beam width (deg)</t>
  </si>
  <si>
    <t>Start of first cell  (m)</t>
  </si>
  <si>
    <t>Start of last cell (m)</t>
  </si>
  <si>
    <t>Time per ensemble (sec)</t>
  </si>
  <si>
    <t>Time per ping (sec)</t>
  </si>
  <si>
    <t>Variables</t>
  </si>
  <si>
    <t>sound speed (meters/sec.)</t>
  </si>
  <si>
    <t>Total RT travel time (sec)</t>
  </si>
  <si>
    <t>Pings/min</t>
  </si>
  <si>
    <t>cells in orange need verification</t>
  </si>
  <si>
    <t>cells in blue are calculated from current ADCP settings</t>
  </si>
  <si>
    <t>cells in white are entered from current ADCP settings</t>
  </si>
  <si>
    <t>Current MCE ADCP Setup Data</t>
  </si>
  <si>
    <t>Updated 4/10/15 mrc</t>
  </si>
  <si>
    <t>600 kHz</t>
  </si>
  <si>
    <t>Installed memory</t>
  </si>
  <si>
    <t>2x2GB (4GB)</t>
  </si>
  <si>
    <t>2GB + 256MB</t>
  </si>
  <si>
    <t>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</si>
</sst>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" fontId="0" fillId="2" borderId="4" xfId="0" applyNumberFormat="1" applyFill="1" applyBorder="1" applyAlignment="1">
      <alignment horizontal="center" vertical="center" wrapText="1"/>
    </xf>
    <xf numFmtId="2" fontId="0" fillId="2" borderId="4" xfId="0" applyNumberForma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3" borderId="0" xfId="0" applyFill="1" applyBorder="1" applyAlignment="1">
      <alignment horizontal="center" vertical="center" wrapText="1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V11"/>
  <sheetViews>
    <sheetView tabSelected="1" workbookViewId="0">
      <selection activeCell="A2" sqref="A2:D7"/>
    </sheetView>
  </sheetViews>
  <sheetFormatPr defaultColWidth="11.19921875" defaultRowHeight="15.6" x14ac:dyDescent="0.3"/>
  <cols>
    <col min="1" max="1" width="14" style="1" customWidth="1"/>
    <col min="2" max="2" width="8.59765625" style="1" customWidth="1"/>
    <col min="3" max="12" width="11.19921875" style="1"/>
    <col min="13" max="13" width="12.296875" style="1" customWidth="1"/>
    <col min="14" max="14" width="11.19921875" style="1"/>
    <col min="15" max="15" width="13.5" style="1" customWidth="1"/>
    <col min="16" max="16" width="11.09765625" style="1" customWidth="1"/>
    <col min="17" max="17" width="9.796875" style="1" customWidth="1"/>
    <col min="18" max="16384" width="11.19921875" style="1"/>
  </cols>
  <sheetData>
    <row r="1" spans="1:22" ht="21.6" thickBot="1" x14ac:dyDescent="0.35">
      <c r="A1" s="17" t="s">
        <v>26</v>
      </c>
      <c r="B1" s="18"/>
      <c r="C1" s="18"/>
      <c r="D1" s="18"/>
      <c r="E1" s="18"/>
      <c r="F1" s="18"/>
      <c r="G1" s="19"/>
    </row>
    <row r="2" spans="1:22" x14ac:dyDescent="0.3">
      <c r="A2" s="20" t="s">
        <v>27</v>
      </c>
      <c r="B2" s="20"/>
      <c r="C2" s="20"/>
      <c r="D2" s="16"/>
      <c r="E2" s="2"/>
      <c r="F2" s="2"/>
    </row>
    <row r="3" spans="1:22" ht="54.6" customHeight="1" x14ac:dyDescent="0.3">
      <c r="A3" s="9" t="s">
        <v>11</v>
      </c>
      <c r="B3" s="9" t="s">
        <v>10</v>
      </c>
      <c r="C3" s="10" t="s">
        <v>12</v>
      </c>
      <c r="D3" s="10" t="s">
        <v>29</v>
      </c>
      <c r="E3" s="10" t="s">
        <v>13</v>
      </c>
      <c r="F3" s="10" t="s">
        <v>14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15</v>
      </c>
      <c r="L3" s="10" t="s">
        <v>16</v>
      </c>
      <c r="M3" s="10" t="s">
        <v>17</v>
      </c>
      <c r="N3" s="10" t="s">
        <v>18</v>
      </c>
      <c r="O3" s="10" t="s">
        <v>21</v>
      </c>
      <c r="P3" s="10" t="s">
        <v>5</v>
      </c>
      <c r="Q3" s="10" t="s">
        <v>22</v>
      </c>
      <c r="R3" s="10" t="s">
        <v>0</v>
      </c>
      <c r="S3" s="10" t="s">
        <v>2</v>
      </c>
      <c r="T3" s="10" t="s">
        <v>1</v>
      </c>
      <c r="U3" s="10" t="s">
        <v>3</v>
      </c>
    </row>
    <row r="4" spans="1:22" ht="31.2" x14ac:dyDescent="0.3">
      <c r="A4" s="4">
        <v>1825</v>
      </c>
      <c r="B4" s="4">
        <v>22697</v>
      </c>
      <c r="C4" s="4">
        <v>307.2</v>
      </c>
      <c r="D4" s="4" t="s">
        <v>30</v>
      </c>
      <c r="E4" s="4">
        <v>20</v>
      </c>
      <c r="F4" s="4">
        <v>3.7</v>
      </c>
      <c r="G4" s="4">
        <v>176</v>
      </c>
      <c r="H4" s="4">
        <v>84</v>
      </c>
      <c r="I4" s="4">
        <v>15</v>
      </c>
      <c r="J4" s="4">
        <v>100</v>
      </c>
      <c r="K4" s="3">
        <f>G4/100</f>
        <v>1.76</v>
      </c>
      <c r="L4" s="3">
        <f>K4+(H4*J4/100)</f>
        <v>85.76</v>
      </c>
      <c r="M4" s="11">
        <v>12</v>
      </c>
      <c r="N4" s="11">
        <v>0.66</v>
      </c>
      <c r="O4" s="8">
        <f>(L4/$B$10)*2</f>
        <v>0.11434666666666668</v>
      </c>
      <c r="P4" s="7">
        <f>60/M4</f>
        <v>5</v>
      </c>
      <c r="Q4" s="7">
        <f>P4*I4</f>
        <v>75</v>
      </c>
      <c r="R4" s="12">
        <v>1.91</v>
      </c>
      <c r="S4" s="12">
        <v>3.62</v>
      </c>
      <c r="T4" s="12">
        <v>14.62</v>
      </c>
      <c r="U4" s="12">
        <v>2.63</v>
      </c>
    </row>
    <row r="5" spans="1:22" x14ac:dyDescent="0.3">
      <c r="A5" s="4"/>
      <c r="B5" s="4">
        <v>21053</v>
      </c>
      <c r="C5" s="4">
        <v>614.4</v>
      </c>
      <c r="D5" s="1" t="s">
        <v>32</v>
      </c>
      <c r="E5" s="4">
        <v>20</v>
      </c>
      <c r="F5" s="4">
        <v>3.7</v>
      </c>
      <c r="G5" s="4">
        <v>88</v>
      </c>
      <c r="H5" s="4">
        <v>77</v>
      </c>
      <c r="I5" s="4">
        <v>20</v>
      </c>
      <c r="J5" s="4">
        <v>50</v>
      </c>
      <c r="K5" s="3">
        <f t="shared" ref="K5:K7" si="0">G5/100</f>
        <v>0.88</v>
      </c>
      <c r="L5" s="3">
        <f t="shared" ref="L5:L7" si="1">K5+(H5*J5/100)</f>
        <v>39.380000000000003</v>
      </c>
      <c r="M5" s="4">
        <v>12</v>
      </c>
      <c r="N5" s="4">
        <v>0.5</v>
      </c>
      <c r="O5" s="8">
        <f t="shared" ref="O5:O7" si="2">(L5/$B$10)*2</f>
        <v>5.2506666666666667E-2</v>
      </c>
      <c r="P5" s="7">
        <f t="shared" ref="P5:P7" si="3">60/M5</f>
        <v>5</v>
      </c>
      <c r="Q5" s="7">
        <f t="shared" ref="Q5:Q7" si="4">P5*I5</f>
        <v>100</v>
      </c>
      <c r="R5" s="12">
        <v>1.97</v>
      </c>
      <c r="S5" s="12">
        <v>1.46</v>
      </c>
      <c r="T5" s="12">
        <v>7.86</v>
      </c>
      <c r="U5" s="12">
        <v>1.41</v>
      </c>
    </row>
    <row r="6" spans="1:22" ht="31.2" x14ac:dyDescent="0.3">
      <c r="A6" s="4">
        <v>1828</v>
      </c>
      <c r="B6" s="4">
        <v>23102</v>
      </c>
      <c r="C6" s="4" t="s">
        <v>28</v>
      </c>
      <c r="D6" s="4" t="s">
        <v>30</v>
      </c>
      <c r="E6" s="4"/>
      <c r="F6" s="4"/>
      <c r="G6" s="4"/>
      <c r="H6" s="4"/>
      <c r="I6" s="4"/>
      <c r="J6" s="4"/>
      <c r="K6" s="3"/>
      <c r="L6" s="3"/>
      <c r="M6" s="4"/>
      <c r="N6" s="4"/>
      <c r="O6" s="8"/>
      <c r="P6" s="7"/>
      <c r="Q6" s="7"/>
      <c r="R6" s="12"/>
      <c r="S6" s="12"/>
      <c r="T6" s="12"/>
      <c r="U6" s="12"/>
    </row>
    <row r="7" spans="1:22" ht="31.2" x14ac:dyDescent="0.3">
      <c r="A7" s="4">
        <v>1827</v>
      </c>
      <c r="B7" s="4">
        <v>20661</v>
      </c>
      <c r="C7" s="4" t="s">
        <v>4</v>
      </c>
      <c r="D7" s="4" t="s">
        <v>31</v>
      </c>
      <c r="E7" s="4">
        <v>20</v>
      </c>
      <c r="F7" s="4">
        <v>3.7</v>
      </c>
      <c r="G7" s="4">
        <v>44</v>
      </c>
      <c r="H7" s="4">
        <v>46</v>
      </c>
      <c r="I7" s="4">
        <v>27</v>
      </c>
      <c r="J7" s="4">
        <v>25</v>
      </c>
      <c r="K7" s="3">
        <f t="shared" si="0"/>
        <v>0.44</v>
      </c>
      <c r="L7" s="3">
        <f t="shared" si="1"/>
        <v>11.94</v>
      </c>
      <c r="M7" s="4">
        <v>12</v>
      </c>
      <c r="N7" s="4">
        <v>0.37</v>
      </c>
      <c r="O7" s="8">
        <f t="shared" si="2"/>
        <v>1.592E-2</v>
      </c>
      <c r="P7" s="7">
        <f t="shared" si="3"/>
        <v>5</v>
      </c>
      <c r="Q7" s="7">
        <f t="shared" si="4"/>
        <v>135</v>
      </c>
      <c r="R7" s="12">
        <v>1.96</v>
      </c>
      <c r="S7" s="12">
        <v>1.25</v>
      </c>
      <c r="T7" s="12">
        <v>0.21</v>
      </c>
      <c r="U7" s="12">
        <v>0.91</v>
      </c>
    </row>
    <row r="8" spans="1:22" x14ac:dyDescent="0.3">
      <c r="O8" s="5"/>
      <c r="P8" s="6"/>
      <c r="Q8" s="6"/>
    </row>
    <row r="9" spans="1:22" x14ac:dyDescent="0.3">
      <c r="A9" s="15" t="s">
        <v>19</v>
      </c>
      <c r="B9" s="14"/>
      <c r="C9" s="13"/>
      <c r="D9" s="21"/>
      <c r="E9" s="20" t="s">
        <v>25</v>
      </c>
      <c r="F9" s="20"/>
      <c r="G9" s="20"/>
      <c r="H9" s="20"/>
      <c r="I9" s="20"/>
      <c r="J9" s="3"/>
      <c r="K9" s="20" t="s">
        <v>24</v>
      </c>
      <c r="L9" s="20"/>
      <c r="M9" s="20"/>
      <c r="N9" s="20"/>
      <c r="O9" s="20"/>
      <c r="P9" s="6"/>
      <c r="Q9" s="12"/>
      <c r="R9" s="20" t="s">
        <v>23</v>
      </c>
      <c r="S9" s="20"/>
      <c r="T9" s="20"/>
      <c r="U9" s="20"/>
      <c r="V9" s="20"/>
    </row>
    <row r="10" spans="1:22" ht="31.2" x14ac:dyDescent="0.3">
      <c r="A10" s="4" t="s">
        <v>20</v>
      </c>
      <c r="B10" s="4">
        <v>1500</v>
      </c>
      <c r="O10" s="5"/>
      <c r="P10" s="6"/>
      <c r="Q10" s="5"/>
    </row>
    <row r="11" spans="1:22" x14ac:dyDescent="0.3">
      <c r="O11" s="5"/>
      <c r="P11" s="5"/>
      <c r="Q11" s="5"/>
    </row>
  </sheetData>
  <mergeCells count="5">
    <mergeCell ref="A1:G1"/>
    <mergeCell ref="A2:C2"/>
    <mergeCell ref="K9:O9"/>
    <mergeCell ref="R9:V9"/>
    <mergeCell ref="E9:I9"/>
  </mergeCells>
  <phoneticPr fontId="1" type="noConversion"/>
  <pageMargins left="0.75" right="0.75" top="1" bottom="1" header="0.5" footer="0.5"/>
  <pageSetup scale="95" orientation="landscape" horizontalDpi="4294967292" verticalDpi="4294967292"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Gwiazda</dc:creator>
  <cp:lastModifiedBy>chma</cp:lastModifiedBy>
  <cp:lastPrinted>2015-01-30T23:57:28Z</cp:lastPrinted>
  <dcterms:created xsi:type="dcterms:W3CDTF">2015-01-30T23:28:53Z</dcterms:created>
  <dcterms:modified xsi:type="dcterms:W3CDTF">2015-04-11T00:48:46Z</dcterms:modified>
</cp:coreProperties>
</file>