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5320" yWindow="780" windowWidth="17980" windowHeight="19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1" l="1"/>
  <c r="G30" i="1"/>
  <c r="G31" i="1"/>
  <c r="G32" i="1"/>
  <c r="G25" i="1"/>
  <c r="G44" i="1"/>
  <c r="G59" i="1"/>
  <c r="G58" i="1"/>
  <c r="G57" i="1"/>
  <c r="G56" i="1"/>
  <c r="G52" i="1"/>
  <c r="G51" i="1"/>
  <c r="G50" i="1"/>
  <c r="G49" i="1"/>
  <c r="G48" i="1"/>
  <c r="G47" i="1"/>
  <c r="G43" i="1"/>
  <c r="G42" i="1"/>
  <c r="G41" i="1"/>
  <c r="G38" i="1"/>
  <c r="G37" i="1"/>
  <c r="G34" i="1"/>
  <c r="G33" i="1"/>
  <c r="G29" i="1"/>
  <c r="G26" i="1"/>
  <c r="G24" i="1"/>
  <c r="G23" i="1"/>
  <c r="G22" i="1"/>
  <c r="G21" i="1"/>
  <c r="G20" i="1"/>
  <c r="G19" i="1"/>
  <c r="G18" i="1"/>
  <c r="G17" i="1"/>
  <c r="G16" i="1"/>
  <c r="G15" i="1"/>
  <c r="G14" i="1"/>
  <c r="G53" i="1"/>
  <c r="G10" i="1"/>
  <c r="G9" i="1"/>
  <c r="G8" i="1"/>
  <c r="G7" i="1"/>
</calcChain>
</file>

<file path=xl/sharedStrings.xml><?xml version="1.0" encoding="utf-8"?>
<sst xmlns="http://schemas.openxmlformats.org/spreadsheetml/2006/main" count="172" uniqueCount="93">
  <si>
    <t>Bill of Materials</t>
  </si>
  <si>
    <t>Sedimentation Event Sensor</t>
  </si>
  <si>
    <t>Item</t>
  </si>
  <si>
    <t>Model Number</t>
  </si>
  <si>
    <t>Manufacturer</t>
  </si>
  <si>
    <t>Vendor</t>
  </si>
  <si>
    <t>PARFLUX Mark78H-21</t>
  </si>
  <si>
    <t>McLane</t>
  </si>
  <si>
    <t>Controller/Camera</t>
  </si>
  <si>
    <t xml:space="preserve">  Ti Housing</t>
  </si>
  <si>
    <t>Custom</t>
  </si>
  <si>
    <t xml:space="preserve">  CPU</t>
  </si>
  <si>
    <t>TS-7200</t>
  </si>
  <si>
    <t>Technologic</t>
  </si>
  <si>
    <t xml:space="preserve">  Ethernet Hub</t>
  </si>
  <si>
    <t xml:space="preserve">  RS232 Serial</t>
  </si>
  <si>
    <t xml:space="preserve">  Relay Board</t>
  </si>
  <si>
    <t>TS-RELAY8</t>
  </si>
  <si>
    <t>TS-ETH2</t>
  </si>
  <si>
    <t xml:space="preserve">  Power Supply</t>
  </si>
  <si>
    <t>MBARI</t>
  </si>
  <si>
    <t>TS-SER4</t>
  </si>
  <si>
    <t xml:space="preserve">  Real-Time Clock</t>
  </si>
  <si>
    <t>TS-5620</t>
  </si>
  <si>
    <t xml:space="preserve">  Camera, 5 megapixel, color</t>
  </si>
  <si>
    <t>GC2450C</t>
  </si>
  <si>
    <t>Allied Vision Technology</t>
  </si>
  <si>
    <t xml:space="preserve">  Lens, C-mount, 12-36 mm</t>
  </si>
  <si>
    <t>Computar</t>
  </si>
  <si>
    <t>11A</t>
  </si>
  <si>
    <t xml:space="preserve">  Internal Chassis</t>
  </si>
  <si>
    <t>Fluorometer</t>
  </si>
  <si>
    <t xml:space="preserve">  Photomultiplier, 590 nm</t>
  </si>
  <si>
    <t>Hamamatsu</t>
  </si>
  <si>
    <t>H7155</t>
  </si>
  <si>
    <t xml:space="preserve">  Photomultiplier, 690 nm</t>
  </si>
  <si>
    <t>H7155-01</t>
  </si>
  <si>
    <t xml:space="preserve">  Optical Elements</t>
  </si>
  <si>
    <t xml:space="preserve">  Electronics</t>
  </si>
  <si>
    <t>Battery</t>
  </si>
  <si>
    <t xml:space="preserve">  Sediment Trap</t>
  </si>
  <si>
    <t>Base Instrument and frame</t>
  </si>
  <si>
    <t xml:space="preserve">  Ti Frame Extension</t>
  </si>
  <si>
    <t xml:space="preserve">  Supporting Plate, G10</t>
  </si>
  <si>
    <t xml:space="preserve">  Weight Release Mechanism</t>
  </si>
  <si>
    <t>Subconn</t>
  </si>
  <si>
    <t>Seacon</t>
  </si>
  <si>
    <t>Mooring</t>
  </si>
  <si>
    <t xml:space="preserve">  Line</t>
  </si>
  <si>
    <t xml:space="preserve">  Spar Buoy</t>
  </si>
  <si>
    <t xml:space="preserve">  VHF Beacon</t>
  </si>
  <si>
    <t xml:space="preserve">  Xenon Strobe Light</t>
  </si>
  <si>
    <t>Metocean</t>
  </si>
  <si>
    <t xml:space="preserve">  Syntactic Foam Blocks</t>
  </si>
  <si>
    <t>Consumables</t>
  </si>
  <si>
    <t xml:space="preserve">  Battery, alkaline, 2.5 kWh</t>
  </si>
  <si>
    <t xml:space="preserve">  Battery, lithium, 10 kWh</t>
  </si>
  <si>
    <t xml:space="preserve">  SS Wire Rope and Shackles</t>
  </si>
  <si>
    <t xml:space="preserve">  Acoustic Releases</t>
  </si>
  <si>
    <t>Benthos</t>
  </si>
  <si>
    <t xml:space="preserve">  Rubber-Molded Connectors</t>
  </si>
  <si>
    <t xml:space="preserve">  Ti-Shell Connectors</t>
  </si>
  <si>
    <t xml:space="preserve">  Cables</t>
  </si>
  <si>
    <t>Connectors and Cables</t>
  </si>
  <si>
    <t xml:space="preserve">  Sample Plate Mechanism</t>
  </si>
  <si>
    <t xml:space="preserve">  Internal LED Light</t>
  </si>
  <si>
    <t xml:space="preserve">  External LED Light</t>
  </si>
  <si>
    <t>Notes</t>
  </si>
  <si>
    <t>Can't buy just parts</t>
  </si>
  <si>
    <t>Scripps</t>
  </si>
  <si>
    <t>RF-700AR</t>
  </si>
  <si>
    <t>ST-400AR</t>
  </si>
  <si>
    <t>Ocean Innovations</t>
  </si>
  <si>
    <t xml:space="preserve">  Steel Weight, 165 kg</t>
  </si>
  <si>
    <t>guess</t>
  </si>
  <si>
    <t>Rover Wakey</t>
  </si>
  <si>
    <t>Electrochem</t>
  </si>
  <si>
    <t>Pro Battery Specialist</t>
  </si>
  <si>
    <t>3PD1489</t>
  </si>
  <si>
    <t>Cost each</t>
  </si>
  <si>
    <t>Ext. Cost</t>
  </si>
  <si>
    <t>Quan</t>
  </si>
  <si>
    <t>Stepper Motor Driver</t>
  </si>
  <si>
    <t>Allmotion</t>
  </si>
  <si>
    <t>EZ-17</t>
  </si>
  <si>
    <t>900360-60</t>
  </si>
  <si>
    <t>4 packs make 1 battery</t>
  </si>
  <si>
    <t>Various</t>
  </si>
  <si>
    <t>Total</t>
  </si>
  <si>
    <t>SES without mooring</t>
  </si>
  <si>
    <t>Optical Isolation Chambers</t>
  </si>
  <si>
    <t>guess, use H7360-02</t>
  </si>
  <si>
    <t>guess, use H7360-03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</si>
</sst>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0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164" fontId="0" fillId="0" borderId="0" xfId="0" applyNumberFormat="1"/>
    <xf numFmtId="164" fontId="0" fillId="0" borderId="1" xfId="0" applyNumberFormat="1" applyBorder="1"/>
    <xf numFmtId="164" fontId="0" fillId="0" borderId="0" xfId="0" applyNumberFormat="1" applyBorder="1"/>
    <xf numFmtId="0" fontId="0" fillId="0" borderId="1" xfId="0" applyFill="1" applyBorder="1"/>
    <xf numFmtId="164" fontId="0" fillId="0" borderId="0" xfId="0" applyNumberFormat="1" applyAlignment="1">
      <alignment horizontal="right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19" workbookViewId="0">
      <selection activeCell="D37" sqref="D37"/>
    </sheetView>
  </sheetViews>
  <sheetFormatPr baseColWidth="10" defaultRowHeight="15" x14ac:dyDescent="0"/>
  <cols>
    <col min="1" max="1" width="24.6640625" customWidth="1"/>
    <col min="2" max="2" width="20.6640625" customWidth="1"/>
    <col min="3" max="3" width="19.1640625" customWidth="1"/>
    <col min="4" max="4" width="20.6640625" customWidth="1"/>
    <col min="5" max="5" width="5.6640625" customWidth="1"/>
    <col min="6" max="7" width="10.83203125" style="7"/>
    <col min="8" max="8" width="22" customWidth="1"/>
  </cols>
  <sheetData>
    <row r="1" spans="1:8">
      <c r="A1" t="s">
        <v>0</v>
      </c>
      <c r="B1" s="3"/>
    </row>
    <row r="2" spans="1:8">
      <c r="A2" t="s">
        <v>1</v>
      </c>
      <c r="B2" s="3"/>
    </row>
    <row r="3" spans="1:8">
      <c r="B3" s="3"/>
    </row>
    <row r="4" spans="1:8">
      <c r="B4" s="3"/>
    </row>
    <row r="5" spans="1:8">
      <c r="A5" s="1" t="s">
        <v>2</v>
      </c>
      <c r="B5" s="4" t="s">
        <v>4</v>
      </c>
      <c r="C5" s="1" t="s">
        <v>3</v>
      </c>
      <c r="D5" s="1" t="s">
        <v>5</v>
      </c>
      <c r="E5" s="1" t="s">
        <v>81</v>
      </c>
      <c r="F5" s="8" t="s">
        <v>79</v>
      </c>
      <c r="G5" s="8" t="s">
        <v>80</v>
      </c>
      <c r="H5" s="10" t="s">
        <v>67</v>
      </c>
    </row>
    <row r="6" spans="1:8">
      <c r="A6" s="2" t="s">
        <v>41</v>
      </c>
      <c r="B6" s="6"/>
      <c r="C6" s="5"/>
      <c r="D6" s="5"/>
      <c r="E6" s="5"/>
      <c r="F6" s="9"/>
      <c r="G6" s="9"/>
    </row>
    <row r="7" spans="1:8">
      <c r="A7" s="2" t="s">
        <v>40</v>
      </c>
      <c r="B7" s="3" t="s">
        <v>7</v>
      </c>
      <c r="C7" t="s">
        <v>6</v>
      </c>
      <c r="D7" t="s">
        <v>7</v>
      </c>
      <c r="E7">
        <v>1</v>
      </c>
      <c r="F7" s="7">
        <v>20675</v>
      </c>
      <c r="G7" s="7">
        <f>E7*F7</f>
        <v>20675</v>
      </c>
      <c r="H7" t="s">
        <v>68</v>
      </c>
    </row>
    <row r="8" spans="1:8">
      <c r="A8" s="2" t="s">
        <v>42</v>
      </c>
      <c r="B8" s="3" t="s">
        <v>20</v>
      </c>
      <c r="C8" t="s">
        <v>10</v>
      </c>
      <c r="E8">
        <v>1</v>
      </c>
      <c r="F8" s="7">
        <v>1800</v>
      </c>
      <c r="G8" s="7">
        <f t="shared" ref="G8:G11" si="0">E8*F8</f>
        <v>1800</v>
      </c>
      <c r="H8" t="s">
        <v>74</v>
      </c>
    </row>
    <row r="9" spans="1:8">
      <c r="A9" s="2" t="s">
        <v>64</v>
      </c>
      <c r="B9" s="3" t="s">
        <v>69</v>
      </c>
      <c r="C9" t="s">
        <v>10</v>
      </c>
      <c r="E9">
        <v>1</v>
      </c>
      <c r="F9" s="7">
        <v>2000</v>
      </c>
      <c r="G9" s="7">
        <f t="shared" si="0"/>
        <v>2000</v>
      </c>
      <c r="H9" t="s">
        <v>74</v>
      </c>
    </row>
    <row r="10" spans="1:8">
      <c r="A10" s="2" t="s">
        <v>43</v>
      </c>
      <c r="B10" s="3" t="s">
        <v>20</v>
      </c>
      <c r="C10" t="s">
        <v>10</v>
      </c>
      <c r="E10">
        <v>1</v>
      </c>
      <c r="F10" s="7">
        <v>500</v>
      </c>
      <c r="G10" s="7">
        <f t="shared" si="0"/>
        <v>500</v>
      </c>
      <c r="H10" t="s">
        <v>74</v>
      </c>
    </row>
    <row r="11" spans="1:8">
      <c r="A11" s="2" t="s">
        <v>90</v>
      </c>
      <c r="B11" s="3" t="s">
        <v>20</v>
      </c>
      <c r="C11" t="s">
        <v>10</v>
      </c>
      <c r="E11">
        <v>2</v>
      </c>
      <c r="F11" s="7">
        <v>250</v>
      </c>
      <c r="G11" s="7">
        <f t="shared" si="0"/>
        <v>500</v>
      </c>
      <c r="H11" t="s">
        <v>74</v>
      </c>
    </row>
    <row r="12" spans="1:8">
      <c r="B12" s="3"/>
    </row>
    <row r="13" spans="1:8">
      <c r="A13" t="s">
        <v>8</v>
      </c>
      <c r="B13" s="3"/>
    </row>
    <row r="14" spans="1:8">
      <c r="A14" t="s">
        <v>9</v>
      </c>
      <c r="B14" s="3" t="s">
        <v>69</v>
      </c>
      <c r="C14" t="s">
        <v>10</v>
      </c>
      <c r="E14">
        <v>1</v>
      </c>
      <c r="F14" s="7">
        <v>5000</v>
      </c>
      <c r="G14" s="7">
        <f t="shared" ref="G14:G26" si="1">E14*F14</f>
        <v>5000</v>
      </c>
      <c r="H14" t="s">
        <v>74</v>
      </c>
    </row>
    <row r="15" spans="1:8">
      <c r="A15" t="s">
        <v>11</v>
      </c>
      <c r="B15" s="3" t="s">
        <v>13</v>
      </c>
      <c r="C15" t="s">
        <v>12</v>
      </c>
      <c r="D15" t="s">
        <v>13</v>
      </c>
      <c r="E15">
        <v>1</v>
      </c>
      <c r="F15" s="7">
        <v>200</v>
      </c>
      <c r="G15" s="7">
        <f t="shared" si="1"/>
        <v>200</v>
      </c>
    </row>
    <row r="16" spans="1:8">
      <c r="A16" t="s">
        <v>14</v>
      </c>
      <c r="B16" s="3" t="s">
        <v>13</v>
      </c>
      <c r="C16" t="s">
        <v>18</v>
      </c>
      <c r="D16" t="s">
        <v>13</v>
      </c>
      <c r="E16">
        <v>1</v>
      </c>
      <c r="F16" s="7">
        <v>89</v>
      </c>
      <c r="G16" s="7">
        <f t="shared" si="1"/>
        <v>89</v>
      </c>
    </row>
    <row r="17" spans="1:8">
      <c r="A17" t="s">
        <v>15</v>
      </c>
      <c r="B17" s="3" t="s">
        <v>13</v>
      </c>
      <c r="C17" t="s">
        <v>21</v>
      </c>
      <c r="D17" t="s">
        <v>13</v>
      </c>
      <c r="E17">
        <v>1</v>
      </c>
      <c r="F17" s="7">
        <v>99</v>
      </c>
      <c r="G17" s="7">
        <f t="shared" si="1"/>
        <v>99</v>
      </c>
    </row>
    <row r="18" spans="1:8">
      <c r="A18" t="s">
        <v>16</v>
      </c>
      <c r="B18" s="3" t="s">
        <v>13</v>
      </c>
      <c r="C18" t="s">
        <v>17</v>
      </c>
      <c r="D18" t="s">
        <v>13</v>
      </c>
      <c r="E18">
        <v>1</v>
      </c>
      <c r="F18" s="7">
        <v>89</v>
      </c>
      <c r="G18" s="7">
        <f t="shared" si="1"/>
        <v>89</v>
      </c>
    </row>
    <row r="19" spans="1:8">
      <c r="A19" t="s">
        <v>22</v>
      </c>
      <c r="B19" s="3" t="s">
        <v>13</v>
      </c>
      <c r="C19" t="s">
        <v>23</v>
      </c>
      <c r="D19" t="s">
        <v>13</v>
      </c>
      <c r="E19">
        <v>1</v>
      </c>
      <c r="F19" s="7">
        <v>49</v>
      </c>
      <c r="G19" s="7">
        <f t="shared" si="1"/>
        <v>49</v>
      </c>
    </row>
    <row r="20" spans="1:8">
      <c r="A20" t="s">
        <v>19</v>
      </c>
      <c r="B20" s="3" t="s">
        <v>20</v>
      </c>
      <c r="C20" t="s">
        <v>75</v>
      </c>
      <c r="E20">
        <v>1</v>
      </c>
      <c r="F20" s="7">
        <v>300</v>
      </c>
      <c r="G20" s="7">
        <f t="shared" si="1"/>
        <v>300</v>
      </c>
      <c r="H20" t="s">
        <v>74</v>
      </c>
    </row>
    <row r="21" spans="1:8">
      <c r="A21" t="s">
        <v>82</v>
      </c>
      <c r="B21" s="3" t="s">
        <v>83</v>
      </c>
      <c r="C21" t="s">
        <v>84</v>
      </c>
      <c r="D21" t="s">
        <v>83</v>
      </c>
      <c r="E21">
        <v>1</v>
      </c>
      <c r="F21" s="7">
        <v>175</v>
      </c>
      <c r="G21" s="7">
        <f t="shared" si="1"/>
        <v>175</v>
      </c>
    </row>
    <row r="22" spans="1:8">
      <c r="A22" t="s">
        <v>24</v>
      </c>
      <c r="B22" s="3" t="s">
        <v>26</v>
      </c>
      <c r="C22" t="s">
        <v>25</v>
      </c>
      <c r="D22" s="3" t="s">
        <v>26</v>
      </c>
      <c r="E22" s="3">
        <v>1</v>
      </c>
      <c r="F22" s="7">
        <v>3360</v>
      </c>
      <c r="G22" s="7">
        <f t="shared" si="1"/>
        <v>3360</v>
      </c>
    </row>
    <row r="23" spans="1:8">
      <c r="A23" t="s">
        <v>65</v>
      </c>
      <c r="B23" s="3" t="s">
        <v>20</v>
      </c>
      <c r="C23" s="3" t="s">
        <v>10</v>
      </c>
      <c r="E23">
        <v>1</v>
      </c>
      <c r="F23" s="7">
        <v>100</v>
      </c>
      <c r="G23" s="7">
        <f t="shared" si="1"/>
        <v>100</v>
      </c>
      <c r="H23" t="s">
        <v>74</v>
      </c>
    </row>
    <row r="24" spans="1:8">
      <c r="A24" t="s">
        <v>66</v>
      </c>
      <c r="B24" s="3" t="s">
        <v>69</v>
      </c>
      <c r="C24" t="s">
        <v>10</v>
      </c>
      <c r="E24">
        <v>1</v>
      </c>
      <c r="F24" s="7">
        <v>500</v>
      </c>
      <c r="G24" s="7">
        <f t="shared" si="1"/>
        <v>500</v>
      </c>
      <c r="H24" t="s">
        <v>74</v>
      </c>
    </row>
    <row r="25" spans="1:8">
      <c r="A25" t="s">
        <v>27</v>
      </c>
      <c r="B25" s="3" t="s">
        <v>28</v>
      </c>
      <c r="C25" t="s">
        <v>29</v>
      </c>
      <c r="E25">
        <v>1</v>
      </c>
      <c r="F25" s="7">
        <v>300</v>
      </c>
      <c r="G25" s="7">
        <f t="shared" si="1"/>
        <v>300</v>
      </c>
      <c r="H25" t="s">
        <v>74</v>
      </c>
    </row>
    <row r="26" spans="1:8">
      <c r="A26" t="s">
        <v>30</v>
      </c>
      <c r="B26" s="3" t="s">
        <v>20</v>
      </c>
      <c r="E26">
        <v>1</v>
      </c>
      <c r="F26" s="7">
        <v>500</v>
      </c>
      <c r="G26" s="7">
        <f t="shared" si="1"/>
        <v>500</v>
      </c>
      <c r="H26" t="s">
        <v>74</v>
      </c>
    </row>
    <row r="28" spans="1:8">
      <c r="A28" t="s">
        <v>31</v>
      </c>
    </row>
    <row r="29" spans="1:8">
      <c r="A29" t="s">
        <v>9</v>
      </c>
      <c r="B29" s="3" t="s">
        <v>69</v>
      </c>
      <c r="C29" t="s">
        <v>10</v>
      </c>
      <c r="E29">
        <v>1</v>
      </c>
      <c r="F29" s="7">
        <v>5000</v>
      </c>
      <c r="G29" s="7">
        <f t="shared" ref="G29:G34" si="2">E29*F29</f>
        <v>5000</v>
      </c>
      <c r="H29" t="s">
        <v>74</v>
      </c>
    </row>
    <row r="30" spans="1:8">
      <c r="A30" t="s">
        <v>32</v>
      </c>
      <c r="B30" t="s">
        <v>33</v>
      </c>
      <c r="C30" t="s">
        <v>34</v>
      </c>
      <c r="D30" t="s">
        <v>33</v>
      </c>
      <c r="E30">
        <v>1</v>
      </c>
      <c r="F30" s="7">
        <v>500</v>
      </c>
      <c r="G30" s="7">
        <f t="shared" si="2"/>
        <v>500</v>
      </c>
      <c r="H30" t="s">
        <v>91</v>
      </c>
    </row>
    <row r="31" spans="1:8">
      <c r="A31" t="s">
        <v>35</v>
      </c>
      <c r="B31" t="s">
        <v>33</v>
      </c>
      <c r="C31" t="s">
        <v>36</v>
      </c>
      <c r="D31" t="s">
        <v>33</v>
      </c>
      <c r="E31">
        <v>1</v>
      </c>
      <c r="F31" s="7">
        <v>500</v>
      </c>
      <c r="G31" s="7">
        <f t="shared" si="2"/>
        <v>500</v>
      </c>
      <c r="H31" t="s">
        <v>92</v>
      </c>
    </row>
    <row r="32" spans="1:8">
      <c r="A32" t="s">
        <v>37</v>
      </c>
      <c r="B32" t="s">
        <v>87</v>
      </c>
      <c r="C32" t="s">
        <v>87</v>
      </c>
      <c r="E32">
        <v>1</v>
      </c>
      <c r="F32" s="7">
        <v>1000</v>
      </c>
      <c r="G32" s="7">
        <f t="shared" si="2"/>
        <v>1000</v>
      </c>
      <c r="H32" t="s">
        <v>74</v>
      </c>
    </row>
    <row r="33" spans="1:8">
      <c r="A33" t="s">
        <v>38</v>
      </c>
      <c r="B33" t="s">
        <v>20</v>
      </c>
      <c r="C33" s="3" t="s">
        <v>10</v>
      </c>
      <c r="E33">
        <v>1</v>
      </c>
      <c r="F33" s="7">
        <v>500</v>
      </c>
      <c r="G33" s="7">
        <f t="shared" si="2"/>
        <v>500</v>
      </c>
      <c r="H33" t="s">
        <v>74</v>
      </c>
    </row>
    <row r="34" spans="1:8">
      <c r="A34" t="s">
        <v>30</v>
      </c>
      <c r="B34" t="s">
        <v>20</v>
      </c>
      <c r="C34" s="3" t="s">
        <v>10</v>
      </c>
      <c r="E34">
        <v>1</v>
      </c>
      <c r="F34" s="7">
        <v>500</v>
      </c>
      <c r="G34" s="7">
        <f t="shared" si="2"/>
        <v>500</v>
      </c>
      <c r="H34" t="s">
        <v>74</v>
      </c>
    </row>
    <row r="36" spans="1:8">
      <c r="A36" t="s">
        <v>39</v>
      </c>
    </row>
    <row r="37" spans="1:8">
      <c r="A37" t="s">
        <v>9</v>
      </c>
      <c r="B37" t="s">
        <v>20</v>
      </c>
      <c r="C37" s="3" t="s">
        <v>10</v>
      </c>
      <c r="E37">
        <v>1</v>
      </c>
      <c r="F37" s="7">
        <v>20000</v>
      </c>
      <c r="G37" s="7">
        <f t="shared" ref="G37:G38" si="3">E37*F37</f>
        <v>20000</v>
      </c>
      <c r="H37" t="s">
        <v>74</v>
      </c>
    </row>
    <row r="38" spans="1:8">
      <c r="A38" t="s">
        <v>30</v>
      </c>
      <c r="B38" t="s">
        <v>20</v>
      </c>
      <c r="C38" s="3" t="s">
        <v>10</v>
      </c>
      <c r="E38">
        <v>1</v>
      </c>
      <c r="F38" s="7">
        <v>200</v>
      </c>
      <c r="G38" s="7">
        <f t="shared" si="3"/>
        <v>200</v>
      </c>
      <c r="H38" t="s">
        <v>74</v>
      </c>
    </row>
    <row r="40" spans="1:8">
      <c r="A40" t="s">
        <v>63</v>
      </c>
    </row>
    <row r="41" spans="1:8">
      <c r="A41" t="s">
        <v>60</v>
      </c>
      <c r="B41" t="s">
        <v>45</v>
      </c>
      <c r="C41" t="s">
        <v>87</v>
      </c>
      <c r="D41" t="s">
        <v>45</v>
      </c>
      <c r="E41">
        <v>1</v>
      </c>
      <c r="F41" s="7">
        <v>3000</v>
      </c>
      <c r="G41" s="7">
        <f t="shared" ref="G41:G43" si="4">E41*F41</f>
        <v>3000</v>
      </c>
      <c r="H41" t="s">
        <v>74</v>
      </c>
    </row>
    <row r="42" spans="1:8">
      <c r="A42" t="s">
        <v>61</v>
      </c>
      <c r="B42" t="s">
        <v>46</v>
      </c>
      <c r="C42" t="s">
        <v>87</v>
      </c>
      <c r="D42" t="s">
        <v>46</v>
      </c>
      <c r="E42">
        <v>1</v>
      </c>
      <c r="F42" s="7">
        <v>2000</v>
      </c>
      <c r="G42" s="7">
        <f t="shared" si="4"/>
        <v>2000</v>
      </c>
      <c r="H42" t="s">
        <v>74</v>
      </c>
    </row>
    <row r="43" spans="1:8">
      <c r="A43" s="1" t="s">
        <v>62</v>
      </c>
      <c r="B43" s="1"/>
      <c r="C43" s="1"/>
      <c r="D43" s="1"/>
      <c r="E43" s="1">
        <v>1</v>
      </c>
      <c r="F43" s="8">
        <v>1000</v>
      </c>
      <c r="G43" s="8">
        <f t="shared" si="4"/>
        <v>1000</v>
      </c>
      <c r="H43" s="1" t="s">
        <v>74</v>
      </c>
    </row>
    <row r="44" spans="1:8">
      <c r="F44" s="11" t="s">
        <v>88</v>
      </c>
      <c r="G44" s="7">
        <f>SUM(G7:G43)</f>
        <v>70436</v>
      </c>
      <c r="H44" s="2" t="s">
        <v>89</v>
      </c>
    </row>
    <row r="46" spans="1:8">
      <c r="A46" t="s">
        <v>47</v>
      </c>
    </row>
    <row r="47" spans="1:8">
      <c r="A47" t="s">
        <v>53</v>
      </c>
      <c r="E47">
        <v>20</v>
      </c>
      <c r="G47" s="7">
        <f t="shared" ref="G47:G52" si="5">E47*F47</f>
        <v>0</v>
      </c>
    </row>
    <row r="48" spans="1:8">
      <c r="A48" t="s">
        <v>48</v>
      </c>
      <c r="E48">
        <v>1</v>
      </c>
      <c r="G48" s="7">
        <f t="shared" si="5"/>
        <v>0</v>
      </c>
    </row>
    <row r="49" spans="1:8">
      <c r="A49" t="s">
        <v>49</v>
      </c>
      <c r="E49">
        <v>1</v>
      </c>
      <c r="G49" s="7">
        <f t="shared" si="5"/>
        <v>0</v>
      </c>
    </row>
    <row r="50" spans="1:8">
      <c r="A50" t="s">
        <v>50</v>
      </c>
      <c r="B50" t="s">
        <v>52</v>
      </c>
      <c r="C50" t="s">
        <v>70</v>
      </c>
      <c r="D50" t="s">
        <v>72</v>
      </c>
      <c r="E50">
        <v>1</v>
      </c>
      <c r="G50" s="7">
        <f t="shared" si="5"/>
        <v>0</v>
      </c>
    </row>
    <row r="51" spans="1:8">
      <c r="A51" t="s">
        <v>51</v>
      </c>
      <c r="B51" t="s">
        <v>52</v>
      </c>
      <c r="C51" t="s">
        <v>71</v>
      </c>
      <c r="D51" t="s">
        <v>72</v>
      </c>
      <c r="E51">
        <v>1</v>
      </c>
      <c r="G51" s="7">
        <f t="shared" si="5"/>
        <v>0</v>
      </c>
    </row>
    <row r="52" spans="1:8">
      <c r="A52" t="s">
        <v>58</v>
      </c>
      <c r="B52" t="s">
        <v>59</v>
      </c>
      <c r="D52" t="s">
        <v>59</v>
      </c>
      <c r="E52">
        <v>2</v>
      </c>
      <c r="F52" s="7">
        <v>11700</v>
      </c>
      <c r="G52" s="7">
        <f t="shared" si="5"/>
        <v>23400</v>
      </c>
    </row>
    <row r="53" spans="1:8">
      <c r="A53" s="2" t="s">
        <v>44</v>
      </c>
      <c r="B53" s="3" t="s">
        <v>20</v>
      </c>
      <c r="C53" t="s">
        <v>10</v>
      </c>
      <c r="E53">
        <v>1</v>
      </c>
      <c r="F53" s="7">
        <v>1500</v>
      </c>
      <c r="G53" s="7">
        <f>E53*F53</f>
        <v>1500</v>
      </c>
      <c r="H53" t="s">
        <v>74</v>
      </c>
    </row>
    <row r="54" spans="1:8">
      <c r="A54" s="2"/>
      <c r="B54" s="3"/>
    </row>
    <row r="55" spans="1:8">
      <c r="A55" t="s">
        <v>54</v>
      </c>
    </row>
    <row r="56" spans="1:8">
      <c r="A56" t="s">
        <v>73</v>
      </c>
      <c r="B56" t="s">
        <v>20</v>
      </c>
      <c r="C56" t="s">
        <v>10</v>
      </c>
      <c r="E56">
        <v>1</v>
      </c>
      <c r="G56" s="7">
        <f t="shared" ref="G56:G59" si="6">E56*F56</f>
        <v>0</v>
      </c>
    </row>
    <row r="57" spans="1:8">
      <c r="A57" t="s">
        <v>57</v>
      </c>
      <c r="B57" t="s">
        <v>87</v>
      </c>
      <c r="C57" t="s">
        <v>10</v>
      </c>
      <c r="D57" t="s">
        <v>87</v>
      </c>
      <c r="E57">
        <v>1</v>
      </c>
      <c r="G57" s="7">
        <f t="shared" si="6"/>
        <v>0</v>
      </c>
    </row>
    <row r="58" spans="1:8">
      <c r="A58" t="s">
        <v>55</v>
      </c>
      <c r="B58" t="s">
        <v>77</v>
      </c>
      <c r="C58" t="s">
        <v>85</v>
      </c>
      <c r="D58" t="s">
        <v>77</v>
      </c>
      <c r="E58">
        <v>4</v>
      </c>
      <c r="F58" s="7">
        <v>170</v>
      </c>
      <c r="G58" s="7">
        <f t="shared" si="6"/>
        <v>680</v>
      </c>
      <c r="H58" t="s">
        <v>86</v>
      </c>
    </row>
    <row r="59" spans="1:8">
      <c r="A59" t="s">
        <v>56</v>
      </c>
      <c r="B59" t="s">
        <v>76</v>
      </c>
      <c r="C59" t="s">
        <v>78</v>
      </c>
      <c r="D59" t="s">
        <v>76</v>
      </c>
      <c r="E59">
        <v>4</v>
      </c>
      <c r="F59" s="7">
        <v>1979</v>
      </c>
      <c r="G59" s="7">
        <f t="shared" si="6"/>
        <v>7916</v>
      </c>
      <c r="H59" t="s">
        <v>86</v>
      </c>
    </row>
  </sheetData>
  <phoneticPr fontId="4" type="noConversion"/>
  <printOptions gridLines="1"/>
  <pageMargins left="0.75" right="0.75" top="1" bottom="1" header="0.5" footer="0.5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2014-11-25T22:44:17Z</cp:lastPrinted>
  <dcterms:created xsi:type="dcterms:W3CDTF">2014-03-24T03:20:58Z</dcterms:created>
  <dcterms:modified xsi:type="dcterms:W3CDTF">2014-11-26T21:57:33Z</dcterms:modified>
</cp:coreProperties>
</file>