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2025 Scoping Study\2 Studies\"/>
    </mc:Choice>
  </mc:AlternateContent>
  <xr:revisionPtr revIDLastSave="0" documentId="13_ncr:1_{03026EA4-64EF-4D4A-B638-4ECDAA0C75B6}" xr6:coauthVersionLast="36" xr6:coauthVersionMax="36" xr10:uidLastSave="{00000000-0000-0000-0000-000000000000}"/>
  <bookViews>
    <workbookView xWindow="0" yWindow="0" windowWidth="16605" windowHeight="7980" activeTab="1" xr2:uid="{35833CF8-B2DD-459F-91B1-FEA3C0F347C6}"/>
  </bookViews>
  <sheets>
    <sheet name="Instrument Payload" sheetId="1" r:id="rId1"/>
    <sheet name="Battery Estimate" sheetId="2" r:id="rId2"/>
  </sheets>
  <definedNames>
    <definedName name="_xlnm.Print_Area" localSheetId="1">'Battery Estimate'!$A$1:$K$17</definedName>
    <definedName name="_xlnm.Print_Area" localSheetId="0">'Instrument Payload'!$A$1:$E$37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C15" i="2" s="1"/>
  <c r="B14" i="2"/>
  <c r="C14" i="2" s="1"/>
  <c r="B13" i="2"/>
  <c r="C13" i="2" s="1"/>
  <c r="B36" i="1"/>
  <c r="E34" i="1"/>
  <c r="E36" i="1" s="1"/>
  <c r="B34" i="1"/>
  <c r="E20" i="1"/>
  <c r="B20" i="1"/>
</calcChain>
</file>

<file path=xl/sharedStrings.xml><?xml version="1.0" encoding="utf-8"?>
<sst xmlns="http://schemas.openxmlformats.org/spreadsheetml/2006/main" count="61" uniqueCount="37">
  <si>
    <t>Instruments</t>
  </si>
  <si>
    <t>Prosilica GX 1920C Camera</t>
  </si>
  <si>
    <t>Reson T-50S MB Sonar</t>
  </si>
  <si>
    <t>Reson Sound Velocity Probe</t>
  </si>
  <si>
    <t>SBE49 CTD</t>
  </si>
  <si>
    <t>Kearfott INS + Workhorse DVL</t>
  </si>
  <si>
    <t>Rotators</t>
  </si>
  <si>
    <t>VN100 INS</t>
  </si>
  <si>
    <t>ParoSci Pressure Xducer</t>
  </si>
  <si>
    <t>Strobe #1</t>
  </si>
  <si>
    <t>Strobe #2</t>
  </si>
  <si>
    <t>LIDAR Gen 2</t>
  </si>
  <si>
    <t>Norbit</t>
  </si>
  <si>
    <t>Valve Pack</t>
  </si>
  <si>
    <t>Power</t>
  </si>
  <si>
    <t>Reson T-51S MB Sonar</t>
  </si>
  <si>
    <t>Phins</t>
  </si>
  <si>
    <t>Tasman</t>
  </si>
  <si>
    <t>Currently</t>
  </si>
  <si>
    <t>Power Can Internal Parts</t>
  </si>
  <si>
    <t>Focal Stack</t>
  </si>
  <si>
    <t>24V:12V supply</t>
  </si>
  <si>
    <t>Board Stack</t>
  </si>
  <si>
    <t>XDG Ethernet Board</t>
  </si>
  <si>
    <t>GigaBlox Eth Switch</t>
  </si>
  <si>
    <t>AC/DC Cooling Fans (x3)</t>
  </si>
  <si>
    <t>Total</t>
  </si>
  <si>
    <t>WIth New Instruments</t>
  </si>
  <si>
    <t>Instrument Power</t>
  </si>
  <si>
    <t>Power (W)</t>
  </si>
  <si>
    <t xml:space="preserve">LiFePO4 has a power density of 40-55 Watt-Hours per pound. </t>
  </si>
  <si>
    <t>Hours of Operation</t>
  </si>
  <si>
    <t>Watt Hours</t>
  </si>
  <si>
    <t>Deafault Batt Chemistry for now is LiFePO4</t>
  </si>
  <si>
    <t>Battery Weight (lbs)</t>
  </si>
  <si>
    <t>Using low end (40WH/LB)</t>
  </si>
  <si>
    <t>Battery weight estimate for Payload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</si>
</sst>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0" fillId="0" borderId="3" xfId="0" applyBorder="1"/>
    <xf numFmtId="164" fontId="0" fillId="0" borderId="4" xfId="0" applyNumberFormat="1" applyBorder="1"/>
    <xf numFmtId="0" fontId="0" fillId="2" borderId="3" xfId="0" applyFill="1" applyBorder="1"/>
    <xf numFmtId="164" fontId="0" fillId="2" borderId="4" xfId="0" applyNumberFormat="1" applyFill="1" applyBorder="1"/>
    <xf numFmtId="0" fontId="0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64" fontId="0" fillId="0" borderId="8" xfId="0" applyNumberFormat="1" applyBorder="1"/>
    <xf numFmtId="164" fontId="0" fillId="3" borderId="4" xfId="0" applyNumberFormat="1" applyFill="1" applyBorder="1"/>
    <xf numFmtId="0" fontId="0" fillId="3" borderId="3" xfId="0" applyFill="1" applyBorder="1"/>
    <xf numFmtId="0" fontId="0" fillId="3" borderId="3" xfId="0" applyFont="1" applyFill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/>
    <xf numFmtId="0" fontId="2" fillId="0" borderId="12" xfId="0" applyFont="1" applyBorder="1" applyAlignment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6F6C8-2B5A-4D0C-A8C2-C806E30E63EE}">
  <sheetPr>
    <pageSetUpPr fitToPage="1"/>
  </sheetPr>
  <dimension ref="A1:E36"/>
  <sheetViews>
    <sheetView showGridLines="0" workbookViewId="0">
      <selection activeCell="K32" sqref="K32"/>
    </sheetView>
  </sheetViews>
  <sheetFormatPr defaultRowHeight="15" x14ac:dyDescent="0.25"/>
  <cols>
    <col min="1" max="1" width="30.85546875" customWidth="1"/>
    <col min="2" max="2" width="10.7109375" customWidth="1"/>
    <col min="4" max="4" width="27.85546875" customWidth="1"/>
    <col min="5" max="5" width="9.140625" customWidth="1"/>
  </cols>
  <sheetData>
    <row r="1" spans="1:5" ht="15.75" thickBot="1" x14ac:dyDescent="0.3"/>
    <row r="2" spans="1:5" ht="15.75" thickBot="1" x14ac:dyDescent="0.3">
      <c r="A2" s="20" t="s">
        <v>18</v>
      </c>
      <c r="B2" s="21"/>
      <c r="D2" s="20" t="s">
        <v>27</v>
      </c>
      <c r="E2" s="21"/>
    </row>
    <row r="3" spans="1:5" x14ac:dyDescent="0.25">
      <c r="A3" s="18" t="s">
        <v>0</v>
      </c>
      <c r="B3" s="19" t="s">
        <v>14</v>
      </c>
      <c r="D3" s="18" t="s">
        <v>0</v>
      </c>
      <c r="E3" s="19" t="s">
        <v>14</v>
      </c>
    </row>
    <row r="4" spans="1:5" x14ac:dyDescent="0.25">
      <c r="A4" s="6" t="s">
        <v>1</v>
      </c>
      <c r="B4" s="7">
        <v>6.5</v>
      </c>
      <c r="D4" s="6" t="s">
        <v>1</v>
      </c>
      <c r="E4" s="7">
        <v>6.5</v>
      </c>
    </row>
    <row r="5" spans="1:5" x14ac:dyDescent="0.25">
      <c r="A5" s="6" t="s">
        <v>1</v>
      </c>
      <c r="B5" s="7">
        <v>6.5</v>
      </c>
      <c r="D5" s="6" t="s">
        <v>1</v>
      </c>
      <c r="E5" s="7">
        <v>6.5</v>
      </c>
    </row>
    <row r="6" spans="1:5" x14ac:dyDescent="0.25">
      <c r="A6" s="8" t="s">
        <v>2</v>
      </c>
      <c r="B6" s="9">
        <v>233</v>
      </c>
      <c r="D6" s="6" t="s">
        <v>15</v>
      </c>
      <c r="E6" s="15">
        <v>250</v>
      </c>
    </row>
    <row r="7" spans="1:5" x14ac:dyDescent="0.25">
      <c r="A7" s="6" t="s">
        <v>3</v>
      </c>
      <c r="B7" s="7">
        <v>3.3</v>
      </c>
      <c r="D7" s="6" t="s">
        <v>3</v>
      </c>
      <c r="E7" s="7">
        <v>3.3</v>
      </c>
    </row>
    <row r="8" spans="1:5" x14ac:dyDescent="0.25">
      <c r="A8" s="6" t="s">
        <v>4</v>
      </c>
      <c r="B8" s="7">
        <v>19.5</v>
      </c>
      <c r="D8" s="6" t="s">
        <v>4</v>
      </c>
      <c r="E8" s="7">
        <v>19.5</v>
      </c>
    </row>
    <row r="9" spans="1:5" x14ac:dyDescent="0.25">
      <c r="A9" s="8" t="s">
        <v>5</v>
      </c>
      <c r="B9" s="9">
        <v>52</v>
      </c>
      <c r="D9" s="16" t="s">
        <v>16</v>
      </c>
      <c r="E9" s="15">
        <v>22</v>
      </c>
    </row>
    <row r="10" spans="1:5" x14ac:dyDescent="0.25">
      <c r="A10" s="10" t="s">
        <v>6</v>
      </c>
      <c r="B10" s="7">
        <v>90</v>
      </c>
      <c r="D10" s="17" t="s">
        <v>17</v>
      </c>
      <c r="E10" s="15">
        <v>59</v>
      </c>
    </row>
    <row r="11" spans="1:5" x14ac:dyDescent="0.25">
      <c r="A11" s="10" t="s">
        <v>7</v>
      </c>
      <c r="B11" s="7">
        <v>3</v>
      </c>
      <c r="D11" s="10" t="s">
        <v>6</v>
      </c>
      <c r="E11" s="7">
        <v>90</v>
      </c>
    </row>
    <row r="12" spans="1:5" x14ac:dyDescent="0.25">
      <c r="A12" s="10" t="s">
        <v>8</v>
      </c>
      <c r="B12" s="7">
        <v>1.5</v>
      </c>
      <c r="D12" s="10" t="s">
        <v>7</v>
      </c>
      <c r="E12" s="7">
        <v>3</v>
      </c>
    </row>
    <row r="13" spans="1:5" x14ac:dyDescent="0.25">
      <c r="A13" s="10" t="s">
        <v>9</v>
      </c>
      <c r="B13" s="7">
        <v>300</v>
      </c>
      <c r="D13" s="10" t="s">
        <v>8</v>
      </c>
      <c r="E13" s="7">
        <v>1.5</v>
      </c>
    </row>
    <row r="14" spans="1:5" x14ac:dyDescent="0.25">
      <c r="A14" s="10" t="s">
        <v>10</v>
      </c>
      <c r="B14" s="7">
        <v>300</v>
      </c>
      <c r="D14" s="10" t="s">
        <v>9</v>
      </c>
      <c r="E14" s="7">
        <v>300</v>
      </c>
    </row>
    <row r="15" spans="1:5" x14ac:dyDescent="0.25">
      <c r="A15" s="10" t="s">
        <v>11</v>
      </c>
      <c r="B15" s="7">
        <v>162</v>
      </c>
      <c r="D15" s="10" t="s">
        <v>10</v>
      </c>
      <c r="E15" s="7">
        <v>300</v>
      </c>
    </row>
    <row r="16" spans="1:5" x14ac:dyDescent="0.25">
      <c r="A16" s="10" t="s">
        <v>12</v>
      </c>
      <c r="B16" s="7">
        <v>62</v>
      </c>
      <c r="D16" s="10" t="s">
        <v>11</v>
      </c>
      <c r="E16" s="7">
        <v>162</v>
      </c>
    </row>
    <row r="17" spans="1:5" x14ac:dyDescent="0.25">
      <c r="A17" s="10" t="s">
        <v>13</v>
      </c>
      <c r="B17" s="7">
        <v>54</v>
      </c>
      <c r="D17" s="10" t="s">
        <v>12</v>
      </c>
      <c r="E17" s="7">
        <v>62</v>
      </c>
    </row>
    <row r="18" spans="1:5" x14ac:dyDescent="0.25">
      <c r="A18" s="6"/>
      <c r="B18" s="7"/>
      <c r="D18" s="10" t="s">
        <v>13</v>
      </c>
      <c r="E18" s="7">
        <v>54</v>
      </c>
    </row>
    <row r="19" spans="1:5" x14ac:dyDescent="0.25">
      <c r="A19" s="6"/>
      <c r="B19" s="7"/>
      <c r="D19" s="6"/>
      <c r="E19" s="7"/>
    </row>
    <row r="20" spans="1:5" x14ac:dyDescent="0.25">
      <c r="A20" s="11"/>
      <c r="B20" s="7">
        <f>SUM(B4:B19)</f>
        <v>1293.3</v>
      </c>
      <c r="D20" s="11"/>
      <c r="E20" s="7">
        <f>SUM(E4:E19)</f>
        <v>1339.3</v>
      </c>
    </row>
    <row r="21" spans="1:5" x14ac:dyDescent="0.25">
      <c r="A21" s="11"/>
      <c r="B21" s="12"/>
      <c r="D21" s="11"/>
      <c r="E21" s="12"/>
    </row>
    <row r="22" spans="1:5" x14ac:dyDescent="0.25">
      <c r="A22" s="11"/>
      <c r="B22" s="12"/>
      <c r="D22" s="11"/>
      <c r="E22" s="12"/>
    </row>
    <row r="23" spans="1:5" x14ac:dyDescent="0.25">
      <c r="A23" s="11"/>
      <c r="B23" s="12"/>
      <c r="D23" s="11"/>
      <c r="E23" s="12"/>
    </row>
    <row r="24" spans="1:5" x14ac:dyDescent="0.25">
      <c r="A24" s="4" t="s">
        <v>19</v>
      </c>
      <c r="B24" s="5" t="s">
        <v>14</v>
      </c>
      <c r="D24" s="4" t="s">
        <v>19</v>
      </c>
      <c r="E24" s="5" t="s">
        <v>14</v>
      </c>
    </row>
    <row r="25" spans="1:5" x14ac:dyDescent="0.25">
      <c r="A25" s="6" t="s">
        <v>20</v>
      </c>
      <c r="B25" s="7">
        <v>12</v>
      </c>
      <c r="D25" s="6" t="s">
        <v>20</v>
      </c>
      <c r="E25" s="7">
        <v>12</v>
      </c>
    </row>
    <row r="26" spans="1:5" x14ac:dyDescent="0.25">
      <c r="A26" s="6" t="s">
        <v>21</v>
      </c>
      <c r="B26" s="7">
        <v>36</v>
      </c>
      <c r="D26" s="6" t="s">
        <v>21</v>
      </c>
      <c r="E26" s="7">
        <v>36</v>
      </c>
    </row>
    <row r="27" spans="1:5" x14ac:dyDescent="0.25">
      <c r="A27" s="6" t="s">
        <v>22</v>
      </c>
      <c r="B27" s="7">
        <v>26</v>
      </c>
      <c r="D27" s="6" t="s">
        <v>22</v>
      </c>
      <c r="E27" s="7">
        <v>26</v>
      </c>
    </row>
    <row r="28" spans="1:5" x14ac:dyDescent="0.25">
      <c r="A28" s="8" t="s">
        <v>23</v>
      </c>
      <c r="B28" s="9">
        <v>13</v>
      </c>
      <c r="D28" s="6" t="s">
        <v>24</v>
      </c>
      <c r="E28" s="15">
        <v>1.2</v>
      </c>
    </row>
    <row r="29" spans="1:5" x14ac:dyDescent="0.25">
      <c r="A29" s="6" t="s">
        <v>25</v>
      </c>
      <c r="B29" s="7">
        <v>10</v>
      </c>
      <c r="D29" s="6" t="s">
        <v>24</v>
      </c>
      <c r="E29" s="15">
        <v>1.2</v>
      </c>
    </row>
    <row r="30" spans="1:5" x14ac:dyDescent="0.25">
      <c r="A30" s="6"/>
      <c r="B30" s="7"/>
      <c r="D30" s="6" t="s">
        <v>25</v>
      </c>
      <c r="E30" s="7">
        <v>10</v>
      </c>
    </row>
    <row r="31" spans="1:5" x14ac:dyDescent="0.25">
      <c r="A31" s="6"/>
      <c r="B31" s="7"/>
      <c r="D31" s="6"/>
      <c r="E31" s="7"/>
    </row>
    <row r="32" spans="1:5" x14ac:dyDescent="0.25">
      <c r="A32" s="6"/>
      <c r="B32" s="7"/>
      <c r="D32" s="6"/>
      <c r="E32" s="7"/>
    </row>
    <row r="33" spans="1:5" x14ac:dyDescent="0.25">
      <c r="A33" s="6"/>
      <c r="B33" s="7"/>
      <c r="D33" s="6"/>
      <c r="E33" s="7"/>
    </row>
    <row r="34" spans="1:5" x14ac:dyDescent="0.25">
      <c r="A34" s="11"/>
      <c r="B34" s="7">
        <f>SUM(B25:B33)</f>
        <v>97</v>
      </c>
      <c r="D34" s="11"/>
      <c r="E34" s="7">
        <f>SUM(E25:E33)</f>
        <v>86.4</v>
      </c>
    </row>
    <row r="35" spans="1:5" x14ac:dyDescent="0.25">
      <c r="A35" s="11"/>
      <c r="B35" s="12"/>
      <c r="D35" s="11"/>
      <c r="E35" s="12"/>
    </row>
    <row r="36" spans="1:5" ht="15.75" thickBot="1" x14ac:dyDescent="0.3">
      <c r="A36" s="13" t="s">
        <v>26</v>
      </c>
      <c r="B36" s="14">
        <f>B20+B34</f>
        <v>1390.3</v>
      </c>
      <c r="D36" s="13" t="s">
        <v>26</v>
      </c>
      <c r="E36" s="14">
        <f>E20+E34</f>
        <v>1425.7</v>
      </c>
    </row>
  </sheetData>
  <mergeCells count="2">
    <mergeCell ref="A2:B2"/>
    <mergeCell ref="D2:E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F8EA-8C2C-41DF-A682-6451125D4B57}">
  <dimension ref="A2:J15"/>
  <sheetViews>
    <sheetView tabSelected="1" workbookViewId="0">
      <selection activeCell="H31" sqref="H31"/>
    </sheetView>
  </sheetViews>
  <sheetFormatPr defaultRowHeight="15" x14ac:dyDescent="0.25"/>
  <cols>
    <col min="1" max="1" width="21" customWidth="1"/>
    <col min="2" max="2" width="11" customWidth="1"/>
    <col min="3" max="3" width="23.42578125" customWidth="1"/>
  </cols>
  <sheetData>
    <row r="2" spans="1:10" x14ac:dyDescent="0.25">
      <c r="D2" s="24" t="s">
        <v>33</v>
      </c>
      <c r="E2" s="24"/>
      <c r="F2" s="24"/>
      <c r="G2" s="24"/>
      <c r="H2" s="24"/>
      <c r="I2" s="24"/>
      <c r="J2" s="24"/>
    </row>
    <row r="3" spans="1:10" x14ac:dyDescent="0.25">
      <c r="A3" s="1"/>
      <c r="B3" s="1" t="s">
        <v>29</v>
      </c>
      <c r="D3" s="22" t="s">
        <v>30</v>
      </c>
      <c r="E3" s="22"/>
      <c r="F3" s="22"/>
      <c r="G3" s="2"/>
    </row>
    <row r="4" spans="1:10" x14ac:dyDescent="0.25">
      <c r="A4" s="1" t="s">
        <v>28</v>
      </c>
      <c r="B4" s="1">
        <v>1500</v>
      </c>
      <c r="D4" s="23"/>
      <c r="E4" s="23"/>
      <c r="F4" s="23"/>
      <c r="G4" s="2"/>
    </row>
    <row r="5" spans="1:10" x14ac:dyDescent="0.25">
      <c r="D5" s="2"/>
      <c r="E5" s="2"/>
      <c r="F5" s="2"/>
      <c r="G5" s="2"/>
    </row>
    <row r="6" spans="1:10" x14ac:dyDescent="0.25">
      <c r="D6" s="2"/>
      <c r="E6" s="2"/>
      <c r="F6" s="2"/>
      <c r="G6" s="2"/>
    </row>
    <row r="7" spans="1:10" x14ac:dyDescent="0.25">
      <c r="D7" s="2"/>
      <c r="E7" s="2"/>
      <c r="F7" s="2"/>
      <c r="G7" s="2"/>
    </row>
    <row r="8" spans="1:10" x14ac:dyDescent="0.25">
      <c r="D8" s="2"/>
      <c r="E8" s="2"/>
      <c r="F8" s="2"/>
      <c r="G8" s="2"/>
    </row>
    <row r="9" spans="1:10" x14ac:dyDescent="0.25">
      <c r="A9" s="24" t="s">
        <v>36</v>
      </c>
      <c r="B9" s="24"/>
      <c r="C9" s="24"/>
      <c r="D9" s="2"/>
      <c r="E9" s="2"/>
      <c r="F9" s="2"/>
      <c r="G9" s="2"/>
    </row>
    <row r="10" spans="1:10" x14ac:dyDescent="0.25">
      <c r="D10" s="2"/>
      <c r="E10" s="2"/>
      <c r="F10" s="2"/>
      <c r="G10" s="2"/>
    </row>
    <row r="11" spans="1:10" x14ac:dyDescent="0.25">
      <c r="C11" t="s">
        <v>35</v>
      </c>
    </row>
    <row r="12" spans="1:10" x14ac:dyDescent="0.25">
      <c r="A12" s="1" t="s">
        <v>31</v>
      </c>
      <c r="B12" s="1" t="s">
        <v>32</v>
      </c>
      <c r="C12" s="1" t="s">
        <v>34</v>
      </c>
    </row>
    <row r="13" spans="1:10" x14ac:dyDescent="0.25">
      <c r="A13" s="3">
        <v>12</v>
      </c>
      <c r="B13" s="1">
        <f>A13*$B$4</f>
        <v>18000</v>
      </c>
      <c r="C13" s="1">
        <f>B13/40</f>
        <v>450</v>
      </c>
    </row>
    <row r="14" spans="1:10" x14ac:dyDescent="0.25">
      <c r="A14" s="3">
        <v>18</v>
      </c>
      <c r="B14" s="1">
        <f t="shared" ref="B14:B15" si="0">A14*$B$4</f>
        <v>27000</v>
      </c>
      <c r="C14" s="1">
        <f t="shared" ref="C14:C15" si="1">B14/40</f>
        <v>675</v>
      </c>
    </row>
    <row r="15" spans="1:10" x14ac:dyDescent="0.25">
      <c r="A15" s="3">
        <v>24</v>
      </c>
      <c r="B15" s="1">
        <f t="shared" si="0"/>
        <v>36000</v>
      </c>
      <c r="C15" s="1">
        <f t="shared" si="1"/>
        <v>900</v>
      </c>
    </row>
  </sheetData>
  <mergeCells count="3">
    <mergeCell ref="D3:F4"/>
    <mergeCell ref="D2:J2"/>
    <mergeCell ref="A9:C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Instrument Payload</vt:lpstr>
      <vt:lpstr>Battery Estimate</vt:lpstr>
      <vt:lpstr>'Battery Estimate'!Print_Area</vt:lpstr>
      <vt:lpstr>'Instrument Payload'!Print_Area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Eric Martin</cp:lastModifiedBy>
  <dcterms:created xsi:type="dcterms:W3CDTF">2025-02-04T17:22:02Z</dcterms:created>
  <dcterms:modified xsi:type="dcterms:W3CDTF">2025-02-04T22:53:07Z</dcterms:modified>
</cp:coreProperties>
</file>