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LASS AUV Scoping 2025\Batteries\"/>
    </mc:Choice>
  </mc:AlternateContent>
  <xr:revisionPtr revIDLastSave="0" documentId="13_ncr:1_{21739579-B7B5-4BDB-AFDD-50F7F6D7379A}" xr6:coauthVersionLast="36" xr6:coauthVersionMax="36" xr10:uidLastSave="{00000000-0000-0000-0000-000000000000}"/>
  <bookViews>
    <workbookView xWindow="0" yWindow="0" windowWidth="29625" windowHeight="16530" xr2:uid="{3AD6A109-DA04-47C4-A71A-A750BD122E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G35" i="1"/>
  <c r="G41" i="1"/>
  <c r="G40" i="1"/>
  <c r="G39" i="1"/>
  <c r="G31" i="1"/>
  <c r="G30" i="1"/>
  <c r="G29" i="1"/>
  <c r="G25" i="1"/>
  <c r="G28" i="1"/>
  <c r="G27" i="1"/>
  <c r="G26" i="1"/>
  <c r="G24" i="1"/>
  <c r="G18" i="1"/>
  <c r="G17" i="1"/>
  <c r="G16" i="1"/>
  <c r="G15" i="1"/>
  <c r="B34" i="1"/>
  <c r="B41" i="1"/>
  <c r="B40" i="1"/>
  <c r="B39" i="1"/>
  <c r="B38" i="1"/>
  <c r="B37" i="1"/>
  <c r="B36" i="1"/>
  <c r="B35" i="1"/>
  <c r="B29" i="1" l="1"/>
  <c r="B31" i="1" l="1"/>
  <c r="B30" i="1"/>
  <c r="B28" i="1"/>
  <c r="B27" i="1"/>
  <c r="B26" i="1"/>
  <c r="B24" i="1"/>
  <c r="B18" i="1"/>
  <c r="B17" i="1"/>
  <c r="B16" i="1"/>
  <c r="B15" i="1"/>
  <c r="B25" i="1" s="1"/>
</calcChain>
</file>

<file path=xl/sharedStrings.xml><?xml version="1.0" encoding="utf-8"?>
<sst xmlns="http://schemas.openxmlformats.org/spreadsheetml/2006/main" count="136" uniqueCount="19">
  <si>
    <t>12s P50B Pack</t>
  </si>
  <si>
    <t>Capacity</t>
  </si>
  <si>
    <t>AH</t>
  </si>
  <si>
    <t>WH</t>
  </si>
  <si>
    <t>V nom</t>
  </si>
  <si>
    <t>Volts</t>
  </si>
  <si>
    <t xml:space="preserve">A </t>
  </si>
  <si>
    <t>A</t>
  </si>
  <si>
    <t>12s 47p Sphere</t>
  </si>
  <si>
    <t>Charge Voltage</t>
  </si>
  <si>
    <t>Discharge Voltage</t>
  </si>
  <si>
    <t>Max Chg Curr (5C)</t>
  </si>
  <si>
    <t>Charge Current (1C)</t>
  </si>
  <si>
    <t>Charge Current (0.2C)</t>
  </si>
  <si>
    <t>P50B Cell</t>
  </si>
  <si>
    <t>8 12s 47p Spheres</t>
  </si>
  <si>
    <t>?s P50B Pack</t>
  </si>
  <si>
    <t>2 12s 47p Sphere in Series</t>
  </si>
  <si>
    <t>2s4p of 12s 47p Spheres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</si>
</sst>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64A0-7717-4EB3-B520-3171285AEAB6}">
  <dimension ref="A3:H41"/>
  <sheetViews>
    <sheetView tabSelected="1" workbookViewId="0">
      <selection activeCell="E26" sqref="E26"/>
    </sheetView>
  </sheetViews>
  <sheetFormatPr defaultRowHeight="15" x14ac:dyDescent="0.25"/>
  <cols>
    <col min="1" max="1" width="20.7109375" customWidth="1"/>
    <col min="2" max="3" width="9.140625" style="1"/>
    <col min="6" max="6" width="24.7109375" customWidth="1"/>
  </cols>
  <sheetData>
    <row r="3" spans="1:8" x14ac:dyDescent="0.25">
      <c r="A3" s="2" t="s">
        <v>14</v>
      </c>
      <c r="F3" s="2" t="s">
        <v>14</v>
      </c>
      <c r="G3" s="1"/>
      <c r="H3" s="1"/>
    </row>
    <row r="4" spans="1:8" x14ac:dyDescent="0.25">
      <c r="A4" s="2" t="s">
        <v>1</v>
      </c>
      <c r="B4" s="3">
        <v>5</v>
      </c>
      <c r="C4" s="3" t="s">
        <v>2</v>
      </c>
      <c r="F4" s="2" t="s">
        <v>1</v>
      </c>
      <c r="G4" s="3">
        <v>5</v>
      </c>
      <c r="H4" s="3" t="s">
        <v>2</v>
      </c>
    </row>
    <row r="5" spans="1:8" x14ac:dyDescent="0.25">
      <c r="A5" s="2" t="s">
        <v>1</v>
      </c>
      <c r="B5" s="3">
        <v>18</v>
      </c>
      <c r="C5" s="3" t="s">
        <v>3</v>
      </c>
      <c r="F5" s="2" t="s">
        <v>1</v>
      </c>
      <c r="G5" s="3">
        <v>18</v>
      </c>
      <c r="H5" s="3" t="s">
        <v>3</v>
      </c>
    </row>
    <row r="6" spans="1:8" x14ac:dyDescent="0.25">
      <c r="A6" s="2" t="s">
        <v>4</v>
      </c>
      <c r="B6" s="3">
        <v>3.6</v>
      </c>
      <c r="C6" s="3" t="s">
        <v>5</v>
      </c>
      <c r="F6" s="2" t="s">
        <v>4</v>
      </c>
      <c r="G6" s="3">
        <v>3.6</v>
      </c>
      <c r="H6" s="3" t="s">
        <v>5</v>
      </c>
    </row>
    <row r="7" spans="1:8" x14ac:dyDescent="0.25">
      <c r="A7" s="2" t="s">
        <v>10</v>
      </c>
      <c r="B7" s="3">
        <v>2.5</v>
      </c>
      <c r="C7" s="3" t="s">
        <v>5</v>
      </c>
      <c r="F7" s="2" t="s">
        <v>10</v>
      </c>
      <c r="G7" s="3">
        <v>2.5</v>
      </c>
      <c r="H7" s="3" t="s">
        <v>5</v>
      </c>
    </row>
    <row r="8" spans="1:8" x14ac:dyDescent="0.25">
      <c r="A8" s="2" t="s">
        <v>9</v>
      </c>
      <c r="B8" s="3">
        <v>4.2</v>
      </c>
      <c r="C8" s="3" t="s">
        <v>5</v>
      </c>
      <c r="F8" s="2" t="s">
        <v>9</v>
      </c>
      <c r="G8" s="3">
        <v>4.2</v>
      </c>
      <c r="H8" s="3" t="s">
        <v>5</v>
      </c>
    </row>
    <row r="9" spans="1:8" x14ac:dyDescent="0.25">
      <c r="A9" s="2" t="s">
        <v>13</v>
      </c>
      <c r="B9" s="3">
        <v>1</v>
      </c>
      <c r="C9" s="3" t="s">
        <v>7</v>
      </c>
      <c r="F9" s="2" t="s">
        <v>13</v>
      </c>
      <c r="G9" s="3">
        <v>1</v>
      </c>
      <c r="H9" s="3" t="s">
        <v>7</v>
      </c>
    </row>
    <row r="10" spans="1:8" x14ac:dyDescent="0.25">
      <c r="A10" s="2" t="s">
        <v>12</v>
      </c>
      <c r="B10" s="3">
        <v>5</v>
      </c>
      <c r="C10" s="3" t="s">
        <v>6</v>
      </c>
      <c r="F10" s="2" t="s">
        <v>12</v>
      </c>
      <c r="G10" s="3">
        <v>5</v>
      </c>
      <c r="H10" s="3" t="s">
        <v>6</v>
      </c>
    </row>
    <row r="11" spans="1:8" x14ac:dyDescent="0.25">
      <c r="A11" s="2" t="s">
        <v>11</v>
      </c>
      <c r="B11" s="3">
        <v>25</v>
      </c>
      <c r="C11" s="3" t="s">
        <v>7</v>
      </c>
      <c r="F11" s="2" t="s">
        <v>11</v>
      </c>
      <c r="G11" s="3">
        <v>25</v>
      </c>
      <c r="H11" s="3" t="s">
        <v>7</v>
      </c>
    </row>
    <row r="13" spans="1:8" x14ac:dyDescent="0.25">
      <c r="A13" s="2" t="s">
        <v>0</v>
      </c>
      <c r="F13" s="2" t="s">
        <v>16</v>
      </c>
      <c r="G13" s="1">
        <v>12</v>
      </c>
      <c r="H13" s="1"/>
    </row>
    <row r="14" spans="1:8" x14ac:dyDescent="0.25">
      <c r="A14" s="2" t="s">
        <v>1</v>
      </c>
      <c r="B14" s="3">
        <v>5</v>
      </c>
      <c r="C14" s="3" t="s">
        <v>2</v>
      </c>
      <c r="F14" s="2" t="s">
        <v>1</v>
      </c>
      <c r="G14" s="3">
        <v>5</v>
      </c>
      <c r="H14" s="3" t="s">
        <v>2</v>
      </c>
    </row>
    <row r="15" spans="1:8" x14ac:dyDescent="0.25">
      <c r="A15" s="2" t="s">
        <v>1</v>
      </c>
      <c r="B15" s="3">
        <f t="shared" ref="B15:B18" si="0">B5*12</f>
        <v>216</v>
      </c>
      <c r="C15" s="3" t="s">
        <v>3</v>
      </c>
      <c r="F15" s="2" t="s">
        <v>1</v>
      </c>
      <c r="G15" s="3">
        <f>G5*$G$13</f>
        <v>216</v>
      </c>
      <c r="H15" s="3" t="s">
        <v>3</v>
      </c>
    </row>
    <row r="16" spans="1:8" x14ac:dyDescent="0.25">
      <c r="A16" s="2" t="s">
        <v>4</v>
      </c>
      <c r="B16" s="3">
        <f t="shared" si="0"/>
        <v>43.2</v>
      </c>
      <c r="C16" s="3" t="s">
        <v>5</v>
      </c>
      <c r="F16" s="2" t="s">
        <v>4</v>
      </c>
      <c r="G16" s="3">
        <f t="shared" ref="G16:G18" si="1">G6*$G$13</f>
        <v>43.2</v>
      </c>
      <c r="H16" s="3" t="s">
        <v>5</v>
      </c>
    </row>
    <row r="17" spans="1:8" x14ac:dyDescent="0.25">
      <c r="A17" s="2" t="s">
        <v>10</v>
      </c>
      <c r="B17" s="3">
        <f t="shared" si="0"/>
        <v>30</v>
      </c>
      <c r="C17" s="3" t="s">
        <v>5</v>
      </c>
      <c r="F17" s="2" t="s">
        <v>10</v>
      </c>
      <c r="G17" s="3">
        <f t="shared" si="1"/>
        <v>30</v>
      </c>
      <c r="H17" s="3" t="s">
        <v>5</v>
      </c>
    </row>
    <row r="18" spans="1:8" x14ac:dyDescent="0.25">
      <c r="A18" s="2" t="s">
        <v>9</v>
      </c>
      <c r="B18" s="3">
        <f t="shared" si="0"/>
        <v>50.400000000000006</v>
      </c>
      <c r="C18" s="3" t="s">
        <v>5</v>
      </c>
      <c r="F18" s="2" t="s">
        <v>9</v>
      </c>
      <c r="G18" s="3">
        <f t="shared" si="1"/>
        <v>50.400000000000006</v>
      </c>
      <c r="H18" s="3" t="s">
        <v>5</v>
      </c>
    </row>
    <row r="19" spans="1:8" x14ac:dyDescent="0.25">
      <c r="A19" s="2" t="s">
        <v>13</v>
      </c>
      <c r="B19" s="3">
        <v>1</v>
      </c>
      <c r="C19" s="3" t="s">
        <v>7</v>
      </c>
      <c r="F19" s="2" t="s">
        <v>13</v>
      </c>
      <c r="G19" s="3">
        <v>1</v>
      </c>
      <c r="H19" s="3" t="s">
        <v>7</v>
      </c>
    </row>
    <row r="20" spans="1:8" x14ac:dyDescent="0.25">
      <c r="A20" s="2" t="s">
        <v>12</v>
      </c>
      <c r="B20" s="3">
        <v>5</v>
      </c>
      <c r="C20" s="3" t="s">
        <v>6</v>
      </c>
      <c r="F20" s="2" t="s">
        <v>12</v>
      </c>
      <c r="G20" s="3">
        <v>5</v>
      </c>
      <c r="H20" s="3" t="s">
        <v>6</v>
      </c>
    </row>
    <row r="21" spans="1:8" x14ac:dyDescent="0.25">
      <c r="A21" s="2" t="s">
        <v>11</v>
      </c>
      <c r="B21" s="3">
        <v>25</v>
      </c>
      <c r="C21" s="3" t="s">
        <v>7</v>
      </c>
      <c r="F21" s="2" t="s">
        <v>11</v>
      </c>
      <c r="G21" s="3">
        <v>25</v>
      </c>
      <c r="H21" s="3" t="s">
        <v>7</v>
      </c>
    </row>
    <row r="23" spans="1:8" x14ac:dyDescent="0.25">
      <c r="A23" s="2" t="s">
        <v>8</v>
      </c>
      <c r="F23" s="2" t="s">
        <v>17</v>
      </c>
      <c r="G23" s="1">
        <v>2</v>
      </c>
      <c r="H23" s="1"/>
    </row>
    <row r="24" spans="1:8" x14ac:dyDescent="0.25">
      <c r="A24" s="2" t="s">
        <v>1</v>
      </c>
      <c r="B24" s="3">
        <f>B4*47</f>
        <v>235</v>
      </c>
      <c r="C24" s="3" t="s">
        <v>2</v>
      </c>
      <c r="F24" s="2" t="s">
        <v>1</v>
      </c>
      <c r="G24" s="3">
        <f>G4*47</f>
        <v>235</v>
      </c>
      <c r="H24" s="3" t="s">
        <v>2</v>
      </c>
    </row>
    <row r="25" spans="1:8" x14ac:dyDescent="0.25">
      <c r="A25" s="2" t="s">
        <v>1</v>
      </c>
      <c r="B25" s="3">
        <f>B15*47</f>
        <v>10152</v>
      </c>
      <c r="C25" s="3" t="s">
        <v>3</v>
      </c>
      <c r="F25" s="2" t="s">
        <v>1</v>
      </c>
      <c r="G25" s="3">
        <f>B25*$G$23</f>
        <v>20304</v>
      </c>
      <c r="H25" s="3" t="s">
        <v>3</v>
      </c>
    </row>
    <row r="26" spans="1:8" x14ac:dyDescent="0.25">
      <c r="A26" s="2" t="s">
        <v>4</v>
      </c>
      <c r="B26" s="3">
        <f>B6*12</f>
        <v>43.2</v>
      </c>
      <c r="C26" s="3" t="s">
        <v>5</v>
      </c>
      <c r="F26" s="2" t="s">
        <v>4</v>
      </c>
      <c r="G26" s="3">
        <f>B26*$G$23</f>
        <v>86.4</v>
      </c>
      <c r="H26" s="3" t="s">
        <v>5</v>
      </c>
    </row>
    <row r="27" spans="1:8" x14ac:dyDescent="0.25">
      <c r="A27" s="2" t="s">
        <v>10</v>
      </c>
      <c r="B27" s="3">
        <f t="shared" ref="B27:B28" si="2">B7*12</f>
        <v>30</v>
      </c>
      <c r="C27" s="3" t="s">
        <v>5</v>
      </c>
      <c r="F27" s="2" t="s">
        <v>10</v>
      </c>
      <c r="G27" s="3">
        <f t="shared" ref="G27:G28" si="3">B27*$G$23</f>
        <v>60</v>
      </c>
      <c r="H27" s="3" t="s">
        <v>5</v>
      </c>
    </row>
    <row r="28" spans="1:8" x14ac:dyDescent="0.25">
      <c r="A28" s="2" t="s">
        <v>9</v>
      </c>
      <c r="B28" s="3">
        <f t="shared" si="2"/>
        <v>50.400000000000006</v>
      </c>
      <c r="C28" s="3" t="s">
        <v>5</v>
      </c>
      <c r="F28" s="2" t="s">
        <v>9</v>
      </c>
      <c r="G28" s="3">
        <f t="shared" si="3"/>
        <v>100.80000000000001</v>
      </c>
      <c r="H28" s="3" t="s">
        <v>5</v>
      </c>
    </row>
    <row r="29" spans="1:8" x14ac:dyDescent="0.25">
      <c r="A29" s="2" t="s">
        <v>13</v>
      </c>
      <c r="B29" s="3">
        <f>B9*47</f>
        <v>47</v>
      </c>
      <c r="C29" s="3" t="s">
        <v>7</v>
      </c>
      <c r="F29" s="2" t="s">
        <v>13</v>
      </c>
      <c r="G29" s="3">
        <f>B29*$G$23</f>
        <v>94</v>
      </c>
      <c r="H29" s="3" t="s">
        <v>7</v>
      </c>
    </row>
    <row r="30" spans="1:8" x14ac:dyDescent="0.25">
      <c r="A30" s="2" t="s">
        <v>12</v>
      </c>
      <c r="B30" s="3">
        <f>B10*47</f>
        <v>235</v>
      </c>
      <c r="C30" s="3" t="s">
        <v>6</v>
      </c>
      <c r="F30" s="2" t="s">
        <v>12</v>
      </c>
      <c r="G30" s="3">
        <f t="shared" ref="G30:G31" si="4">B30*$G$23</f>
        <v>470</v>
      </c>
      <c r="H30" s="3" t="s">
        <v>6</v>
      </c>
    </row>
    <row r="31" spans="1:8" x14ac:dyDescent="0.25">
      <c r="A31" s="2" t="s">
        <v>11</v>
      </c>
      <c r="B31" s="3">
        <f>B11*47</f>
        <v>1175</v>
      </c>
      <c r="C31" s="3" t="s">
        <v>7</v>
      </c>
      <c r="F31" s="2" t="s">
        <v>11</v>
      </c>
      <c r="G31" s="3">
        <f t="shared" si="4"/>
        <v>2350</v>
      </c>
      <c r="H31" s="3" t="s">
        <v>7</v>
      </c>
    </row>
    <row r="33" spans="1:8" x14ac:dyDescent="0.25">
      <c r="A33" s="2" t="s">
        <v>15</v>
      </c>
      <c r="F33" s="2" t="s">
        <v>18</v>
      </c>
      <c r="G33" s="1"/>
      <c r="H33" s="1"/>
    </row>
    <row r="34" spans="1:8" x14ac:dyDescent="0.25">
      <c r="A34" s="2" t="s">
        <v>1</v>
      </c>
      <c r="B34" s="3">
        <f>B24*8</f>
        <v>1880</v>
      </c>
      <c r="C34" s="3" t="s">
        <v>2</v>
      </c>
      <c r="F34" s="2" t="s">
        <v>1</v>
      </c>
      <c r="G34" s="3">
        <f>G24*4</f>
        <v>940</v>
      </c>
      <c r="H34" s="3" t="s">
        <v>2</v>
      </c>
    </row>
    <row r="35" spans="1:8" x14ac:dyDescent="0.25">
      <c r="A35" s="2" t="s">
        <v>1</v>
      </c>
      <c r="B35" s="3">
        <f>B25*8</f>
        <v>81216</v>
      </c>
      <c r="C35" s="3" t="s">
        <v>3</v>
      </c>
      <c r="F35" s="2" t="s">
        <v>1</v>
      </c>
      <c r="G35" s="3">
        <f>G25*4</f>
        <v>81216</v>
      </c>
      <c r="H35" s="3" t="s">
        <v>3</v>
      </c>
    </row>
    <row r="36" spans="1:8" x14ac:dyDescent="0.25">
      <c r="A36" s="2" t="s">
        <v>4</v>
      </c>
      <c r="B36" s="3">
        <f>B6*12</f>
        <v>43.2</v>
      </c>
      <c r="C36" s="3" t="s">
        <v>5</v>
      </c>
      <c r="F36" s="2" t="s">
        <v>4</v>
      </c>
      <c r="G36" s="3">
        <v>86.4</v>
      </c>
      <c r="H36" s="3" t="s">
        <v>5</v>
      </c>
    </row>
    <row r="37" spans="1:8" x14ac:dyDescent="0.25">
      <c r="A37" s="2" t="s">
        <v>10</v>
      </c>
      <c r="B37" s="3">
        <f>B7*12</f>
        <v>30</v>
      </c>
      <c r="C37" s="3" t="s">
        <v>5</v>
      </c>
      <c r="F37" s="2" t="s">
        <v>10</v>
      </c>
      <c r="G37" s="3">
        <v>60</v>
      </c>
      <c r="H37" s="3" t="s">
        <v>5</v>
      </c>
    </row>
    <row r="38" spans="1:8" x14ac:dyDescent="0.25">
      <c r="A38" s="2" t="s">
        <v>9</v>
      </c>
      <c r="B38" s="3">
        <f>B8*12</f>
        <v>50.400000000000006</v>
      </c>
      <c r="C38" s="3" t="s">
        <v>5</v>
      </c>
      <c r="F38" s="2" t="s">
        <v>9</v>
      </c>
      <c r="G38" s="3">
        <v>100.8</v>
      </c>
      <c r="H38" s="3" t="s">
        <v>5</v>
      </c>
    </row>
    <row r="39" spans="1:8" x14ac:dyDescent="0.25">
      <c r="A39" s="2" t="s">
        <v>13</v>
      </c>
      <c r="B39" s="3">
        <f>B29*8</f>
        <v>376</v>
      </c>
      <c r="C39" s="3" t="s">
        <v>7</v>
      </c>
      <c r="F39" s="2" t="s">
        <v>13</v>
      </c>
      <c r="G39" s="3">
        <f>B39/2</f>
        <v>188</v>
      </c>
      <c r="H39" s="3" t="s">
        <v>7</v>
      </c>
    </row>
    <row r="40" spans="1:8" x14ac:dyDescent="0.25">
      <c r="A40" s="2" t="s">
        <v>12</v>
      </c>
      <c r="B40" s="3">
        <f>B30*8</f>
        <v>1880</v>
      </c>
      <c r="C40" s="3" t="s">
        <v>6</v>
      </c>
      <c r="F40" s="2" t="s">
        <v>12</v>
      </c>
      <c r="G40" s="3">
        <f t="shared" ref="G40:G41" si="5">B40/2</f>
        <v>940</v>
      </c>
      <c r="H40" s="3" t="s">
        <v>6</v>
      </c>
    </row>
    <row r="41" spans="1:8" x14ac:dyDescent="0.25">
      <c r="A41" s="2" t="s">
        <v>11</v>
      </c>
      <c r="B41" s="3">
        <f>B31*8</f>
        <v>9400</v>
      </c>
      <c r="C41" s="3" t="s">
        <v>7</v>
      </c>
      <c r="F41" s="2" t="s">
        <v>11</v>
      </c>
      <c r="G41" s="3">
        <f t="shared" si="5"/>
        <v>4700</v>
      </c>
      <c r="H41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2025-04-16T20:37:15Z</dcterms:created>
  <dcterms:modified xsi:type="dcterms:W3CDTF">2025-05-23T19:33:59Z</dcterms:modified>
</cp:coreProperties>
</file>