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901101_OceanImaging\Documents\Thermal Experiment\"/>
    </mc:Choice>
  </mc:AlternateContent>
  <xr:revisionPtr revIDLastSave="0" documentId="13_ncr:1_{ADA3B291-2031-4AA9-BC38-A0F5F0CDC8B6}" xr6:coauthVersionLast="36" xr6:coauthVersionMax="36" xr10:uidLastSave="{00000000-0000-0000-0000-000000000000}"/>
  <bookViews>
    <workbookView xWindow="0" yWindow="0" windowWidth="19650" windowHeight="12030" xr2:uid="{BBFA3C87-5DC8-4518-A646-DAC3E46BF2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K18" i="1" s="1"/>
  <c r="J17" i="1"/>
  <c r="K17" i="1" s="1"/>
  <c r="J13" i="1"/>
  <c r="K13" i="1" s="1"/>
  <c r="J20" i="1"/>
  <c r="K20" i="1" s="1"/>
  <c r="J19" i="1"/>
  <c r="K19" i="1" s="1"/>
  <c r="J16" i="1"/>
  <c r="K16" i="1" s="1"/>
  <c r="J15" i="1"/>
  <c r="K15" i="1" s="1"/>
  <c r="J21" i="1"/>
  <c r="K21" i="1" s="1"/>
  <c r="J14" i="1"/>
  <c r="K14" i="1" s="1"/>
  <c r="J12" i="1"/>
  <c r="K12" i="1" s="1"/>
  <c r="J11" i="1"/>
  <c r="K11" i="1" s="1"/>
  <c r="J10" i="1"/>
  <c r="J9" i="1"/>
  <c r="K9" i="1" s="1"/>
  <c r="J8" i="1"/>
  <c r="K8" i="1" s="1"/>
  <c r="J7" i="1"/>
  <c r="K7" i="1" s="1"/>
  <c r="J6" i="1"/>
  <c r="K6" i="1" s="1"/>
  <c r="J5" i="1"/>
  <c r="K5" i="1" s="1"/>
  <c r="J3" i="1"/>
  <c r="K3" i="1" s="1"/>
  <c r="J4" i="1"/>
  <c r="K4" i="1" s="1"/>
  <c r="K10" i="1"/>
  <c r="K22" i="1" l="1"/>
</calcChain>
</file>

<file path=xl/sharedStrings.xml><?xml version="1.0" encoding="utf-8"?>
<sst xmlns="http://schemas.openxmlformats.org/spreadsheetml/2006/main" count="143" uniqueCount="90">
  <si>
    <t>Item</t>
  </si>
  <si>
    <t>Manufacturer</t>
  </si>
  <si>
    <t>Manuf PN#</t>
  </si>
  <si>
    <t>Distributor</t>
  </si>
  <si>
    <t>Dist PN#</t>
  </si>
  <si>
    <t>Qty</t>
  </si>
  <si>
    <t>Unit Price</t>
  </si>
  <si>
    <t>Price</t>
  </si>
  <si>
    <t>Notes</t>
  </si>
  <si>
    <t>Circulation Heater</t>
  </si>
  <si>
    <t>Tempco</t>
  </si>
  <si>
    <t>SCR-39P-060-S9</t>
  </si>
  <si>
    <t>Grainger</t>
  </si>
  <si>
    <t>2VYF4</t>
  </si>
  <si>
    <t>Shipping</t>
  </si>
  <si>
    <t>In Stock?</t>
  </si>
  <si>
    <t>Yes</t>
  </si>
  <si>
    <t>480VAC, 3 Phase, 24kW</t>
  </si>
  <si>
    <t>SCR Power Controller</t>
  </si>
  <si>
    <t>Omega</t>
  </si>
  <si>
    <t>CHF02346</t>
  </si>
  <si>
    <t>Tax</t>
  </si>
  <si>
    <t>480VAC, 3 Phase, 60A, 9 Sec Soft Start, Phase-Angle Firing, 4-20ma</t>
  </si>
  <si>
    <t>Fuseholder</t>
  </si>
  <si>
    <t>G30060-2CR</t>
  </si>
  <si>
    <t>Mouser</t>
  </si>
  <si>
    <t>504-G30060-2CR</t>
  </si>
  <si>
    <t xml:space="preserve">Fuse </t>
  </si>
  <si>
    <t>Bussman</t>
  </si>
  <si>
    <t>BK/SC-60</t>
  </si>
  <si>
    <t>Digikey</t>
  </si>
  <si>
    <t>283-3193-ND</t>
  </si>
  <si>
    <t>Slow Blow, Cartridge, D=0.41", L=2.25"</t>
  </si>
  <si>
    <t>4-20ma Transmitter</t>
  </si>
  <si>
    <t>AITRIP</t>
  </si>
  <si>
    <t>Amazon</t>
  </si>
  <si>
    <t>Ordered</t>
  </si>
  <si>
    <t>No</t>
  </si>
  <si>
    <t>?</t>
  </si>
  <si>
    <t>B097QQTRV7</t>
  </si>
  <si>
    <t>Pedestal Pump</t>
  </si>
  <si>
    <t>2ZWY8</t>
  </si>
  <si>
    <t>Electronics Enclosure</t>
  </si>
  <si>
    <t>Bud Industries</t>
  </si>
  <si>
    <t>NBA-10156</t>
  </si>
  <si>
    <t>563-NBA10156</t>
  </si>
  <si>
    <t>SOOW Portable Cord</t>
  </si>
  <si>
    <t>E3652</t>
  </si>
  <si>
    <t>20PY14</t>
  </si>
  <si>
    <t>6AWGx3, Rubber, 25ft</t>
  </si>
  <si>
    <t>Water Tank</t>
  </si>
  <si>
    <t>330 Gallon IBC Tote, Composite Pallet</t>
  </si>
  <si>
    <t>Cary Co.</t>
  </si>
  <si>
    <t>26WN3C</t>
  </si>
  <si>
    <t>Water Hose</t>
  </si>
  <si>
    <t>Continental</t>
  </si>
  <si>
    <t>4KT63</t>
  </si>
  <si>
    <t>1/2" ID, 100ft</t>
  </si>
  <si>
    <t>Nema 4 rated, 23.61"x15.75"x9.06" (LWD)</t>
  </si>
  <si>
    <t>Compression Fittings</t>
  </si>
  <si>
    <t>Exact PN# TBD. Price is close. Used for Elec in/out of enclosure</t>
  </si>
  <si>
    <t>Various Hardware</t>
  </si>
  <si>
    <t>Lugs, pipe adaptors, etc...</t>
  </si>
  <si>
    <t>Bulk Material</t>
  </si>
  <si>
    <t>Material for frame/structure for circulating heater</t>
  </si>
  <si>
    <t>Used for SCR Power control</t>
  </si>
  <si>
    <t>Plumbing Supplies</t>
  </si>
  <si>
    <t>PVC pipes, shower heads, etc.</t>
  </si>
  <si>
    <t>480VAC Indicator</t>
  </si>
  <si>
    <t>52PL4J2</t>
  </si>
  <si>
    <t>6EWX6</t>
  </si>
  <si>
    <t>Red Pilot light for 480VAC active</t>
  </si>
  <si>
    <t>24Vdc Indicator</t>
  </si>
  <si>
    <t>Apem, Inc.</t>
  </si>
  <si>
    <t>QS123XX024</t>
  </si>
  <si>
    <t>679-3500-ND</t>
  </si>
  <si>
    <t>Indicator LED for 24Vdc (240VAC)</t>
  </si>
  <si>
    <t>Thermometer</t>
  </si>
  <si>
    <t>BC550R-0214</t>
  </si>
  <si>
    <t>460U81</t>
  </si>
  <si>
    <t>Thermometers for in and out of water tank</t>
  </si>
  <si>
    <t>NorComp, Inc</t>
  </si>
  <si>
    <t>822B004-203RF01</t>
  </si>
  <si>
    <t>NOR1887-ND</t>
  </si>
  <si>
    <t>4-20ma Cable Connector</t>
  </si>
  <si>
    <t>4-20ma BH Connector</t>
  </si>
  <si>
    <t>822B004-173L601</t>
  </si>
  <si>
    <t>NOR1561-ND</t>
  </si>
  <si>
    <t>Bulkhead conn for enclosure</t>
  </si>
  <si>
    <t>Cable connector for 4-20ma transmitter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</si>
</sst>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B8F28-CBC1-4ED7-B53C-9997CC6F3356}">
  <dimension ref="A2:M22"/>
  <sheetViews>
    <sheetView tabSelected="1" workbookViewId="0">
      <selection activeCell="A27" sqref="A27"/>
    </sheetView>
  </sheetViews>
  <sheetFormatPr defaultRowHeight="15" x14ac:dyDescent="0.25"/>
  <cols>
    <col min="1" max="1" width="26.85546875" customWidth="1"/>
    <col min="2" max="2" width="16.42578125" customWidth="1"/>
    <col min="3" max="3" width="19" customWidth="1"/>
    <col min="4" max="4" width="12.42578125" customWidth="1"/>
    <col min="5" max="5" width="16.7109375" customWidth="1"/>
    <col min="6" max="6" width="9.7109375" customWidth="1"/>
    <col min="7" max="7" width="10.42578125" style="1" customWidth="1"/>
    <col min="8" max="8" width="6.85546875" style="1" customWidth="1"/>
    <col min="9" max="9" width="10.42578125" style="1" customWidth="1"/>
    <col min="10" max="10" width="9.85546875" style="1" customWidth="1"/>
    <col min="11" max="11" width="11.7109375" style="1" customWidth="1"/>
    <col min="12" max="12" width="10.5703125" style="1" customWidth="1"/>
    <col min="13" max="13" width="63" customWidth="1"/>
  </cols>
  <sheetData>
    <row r="2" spans="1:13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15</v>
      </c>
      <c r="G2" s="3" t="s">
        <v>6</v>
      </c>
      <c r="H2" s="3" t="s">
        <v>5</v>
      </c>
      <c r="I2" s="3" t="s">
        <v>14</v>
      </c>
      <c r="J2" s="3" t="s">
        <v>21</v>
      </c>
      <c r="K2" s="3" t="s">
        <v>7</v>
      </c>
      <c r="L2" s="3" t="s">
        <v>36</v>
      </c>
      <c r="M2" s="2" t="s">
        <v>8</v>
      </c>
    </row>
    <row r="3" spans="1:13" x14ac:dyDescent="0.25">
      <c r="A3" s="8" t="s">
        <v>9</v>
      </c>
      <c r="B3" s="8" t="s">
        <v>10</v>
      </c>
      <c r="C3" s="8" t="s">
        <v>20</v>
      </c>
      <c r="D3" s="8" t="s">
        <v>12</v>
      </c>
      <c r="E3" s="8" t="s">
        <v>13</v>
      </c>
      <c r="F3" s="4" t="s">
        <v>16</v>
      </c>
      <c r="G3" s="5">
        <v>3101.25</v>
      </c>
      <c r="H3" s="5">
        <v>1</v>
      </c>
      <c r="I3" s="5">
        <v>199.53</v>
      </c>
      <c r="J3" s="6">
        <f>G3*0.0775</f>
        <v>240.34687500000001</v>
      </c>
      <c r="K3" s="6">
        <f>(G3*H3)+I3+J3</f>
        <v>3541.1268750000004</v>
      </c>
      <c r="L3" s="6" t="s">
        <v>16</v>
      </c>
      <c r="M3" s="4" t="s">
        <v>17</v>
      </c>
    </row>
    <row r="4" spans="1:13" x14ac:dyDescent="0.25">
      <c r="A4" s="8" t="s">
        <v>18</v>
      </c>
      <c r="B4" s="8" t="s">
        <v>19</v>
      </c>
      <c r="C4" s="8" t="s">
        <v>11</v>
      </c>
      <c r="D4" s="8" t="s">
        <v>19</v>
      </c>
      <c r="E4" s="8" t="s">
        <v>11</v>
      </c>
      <c r="F4" s="4" t="s">
        <v>16</v>
      </c>
      <c r="G4" s="5">
        <v>1366.53</v>
      </c>
      <c r="H4" s="5">
        <v>1</v>
      </c>
      <c r="I4" s="5">
        <v>20</v>
      </c>
      <c r="J4" s="6">
        <f>G4*0.0775</f>
        <v>105.906075</v>
      </c>
      <c r="K4" s="6">
        <f t="shared" ref="K4:K21" si="0">(G4*H4)+I4+J4</f>
        <v>1492.4360750000001</v>
      </c>
      <c r="L4" s="6" t="s">
        <v>16</v>
      </c>
      <c r="M4" s="4" t="s">
        <v>22</v>
      </c>
    </row>
    <row r="5" spans="1:13" x14ac:dyDescent="0.25">
      <c r="A5" s="8" t="s">
        <v>23</v>
      </c>
      <c r="B5" s="8" t="s">
        <v>28</v>
      </c>
      <c r="C5" s="8" t="s">
        <v>24</v>
      </c>
      <c r="D5" s="8" t="s">
        <v>25</v>
      </c>
      <c r="E5" s="8" t="s">
        <v>26</v>
      </c>
      <c r="F5" s="4" t="s">
        <v>16</v>
      </c>
      <c r="G5" s="5">
        <v>168.33</v>
      </c>
      <c r="H5" s="5">
        <v>1</v>
      </c>
      <c r="I5" s="5">
        <v>20</v>
      </c>
      <c r="J5" s="6">
        <f t="shared" ref="J5:J21" si="1">G5*0.0775</f>
        <v>13.045575000000001</v>
      </c>
      <c r="K5" s="6">
        <f t="shared" si="0"/>
        <v>201.37557500000003</v>
      </c>
      <c r="L5" s="6" t="s">
        <v>16</v>
      </c>
      <c r="M5" s="4"/>
    </row>
    <row r="6" spans="1:13" x14ac:dyDescent="0.25">
      <c r="A6" s="8" t="s">
        <v>27</v>
      </c>
      <c r="B6" s="8" t="s">
        <v>28</v>
      </c>
      <c r="C6" s="8" t="s">
        <v>29</v>
      </c>
      <c r="D6" s="8" t="s">
        <v>30</v>
      </c>
      <c r="E6" s="8" t="s">
        <v>31</v>
      </c>
      <c r="F6" s="4" t="s">
        <v>16</v>
      </c>
      <c r="G6" s="5">
        <v>45.67</v>
      </c>
      <c r="H6" s="5">
        <v>10</v>
      </c>
      <c r="I6" s="5">
        <v>20</v>
      </c>
      <c r="J6" s="6">
        <f t="shared" si="1"/>
        <v>3.539425</v>
      </c>
      <c r="K6" s="6">
        <f t="shared" si="0"/>
        <v>480.23942500000004</v>
      </c>
      <c r="L6" s="6" t="s">
        <v>16</v>
      </c>
      <c r="M6" s="4" t="s">
        <v>32</v>
      </c>
    </row>
    <row r="7" spans="1:13" x14ac:dyDescent="0.25">
      <c r="A7" s="8" t="s">
        <v>33</v>
      </c>
      <c r="B7" s="8" t="s">
        <v>34</v>
      </c>
      <c r="C7" s="8" t="s">
        <v>38</v>
      </c>
      <c r="D7" s="8" t="s">
        <v>35</v>
      </c>
      <c r="E7" s="8" t="s">
        <v>39</v>
      </c>
      <c r="F7" s="4" t="s">
        <v>16</v>
      </c>
      <c r="G7" s="5">
        <v>23.99</v>
      </c>
      <c r="H7" s="5">
        <v>1</v>
      </c>
      <c r="I7" s="5">
        <v>0</v>
      </c>
      <c r="J7" s="6">
        <f t="shared" si="1"/>
        <v>1.8592249999999999</v>
      </c>
      <c r="K7" s="6">
        <f t="shared" si="0"/>
        <v>25.849224999999997</v>
      </c>
      <c r="L7" s="6" t="s">
        <v>16</v>
      </c>
      <c r="M7" s="4" t="s">
        <v>65</v>
      </c>
    </row>
    <row r="8" spans="1:13" x14ac:dyDescent="0.25">
      <c r="A8" s="8" t="s">
        <v>40</v>
      </c>
      <c r="B8" s="8"/>
      <c r="C8" s="8" t="s">
        <v>41</v>
      </c>
      <c r="D8" s="8" t="s">
        <v>12</v>
      </c>
      <c r="E8" s="8" t="s">
        <v>41</v>
      </c>
      <c r="F8" s="4" t="s">
        <v>16</v>
      </c>
      <c r="G8" s="5">
        <v>438.16</v>
      </c>
      <c r="H8" s="5">
        <v>1</v>
      </c>
      <c r="I8" s="5">
        <v>0</v>
      </c>
      <c r="J8" s="6">
        <f t="shared" si="1"/>
        <v>33.9574</v>
      </c>
      <c r="K8" s="6">
        <f t="shared" si="0"/>
        <v>472.11740000000003</v>
      </c>
      <c r="L8" s="6" t="s">
        <v>16</v>
      </c>
      <c r="M8" s="4"/>
    </row>
    <row r="9" spans="1:13" x14ac:dyDescent="0.25">
      <c r="A9" s="8" t="s">
        <v>42</v>
      </c>
      <c r="B9" s="8" t="s">
        <v>43</v>
      </c>
      <c r="C9" s="8" t="s">
        <v>44</v>
      </c>
      <c r="D9" s="8" t="s">
        <v>25</v>
      </c>
      <c r="E9" s="8" t="s">
        <v>45</v>
      </c>
      <c r="F9" s="4" t="s">
        <v>16</v>
      </c>
      <c r="G9" s="5">
        <v>214.63</v>
      </c>
      <c r="H9" s="5">
        <v>1</v>
      </c>
      <c r="I9" s="5">
        <v>50</v>
      </c>
      <c r="J9" s="6">
        <f t="shared" si="1"/>
        <v>16.633824999999998</v>
      </c>
      <c r="K9" s="6">
        <f t="shared" si="0"/>
        <v>281.263825</v>
      </c>
      <c r="L9" s="6" t="s">
        <v>16</v>
      </c>
      <c r="M9" s="4" t="s">
        <v>58</v>
      </c>
    </row>
    <row r="10" spans="1:13" x14ac:dyDescent="0.25">
      <c r="A10" s="8" t="s">
        <v>46</v>
      </c>
      <c r="B10" s="8"/>
      <c r="C10" s="8" t="s">
        <v>47</v>
      </c>
      <c r="D10" s="8" t="s">
        <v>12</v>
      </c>
      <c r="E10" s="8" t="s">
        <v>48</v>
      </c>
      <c r="F10" s="4" t="s">
        <v>16</v>
      </c>
      <c r="G10" s="5">
        <v>313.68</v>
      </c>
      <c r="H10" s="5">
        <v>1</v>
      </c>
      <c r="I10" s="5">
        <v>50</v>
      </c>
      <c r="J10" s="6">
        <f t="shared" si="1"/>
        <v>24.310200000000002</v>
      </c>
      <c r="K10" s="6">
        <f t="shared" si="0"/>
        <v>387.99020000000002</v>
      </c>
      <c r="L10" s="6" t="s">
        <v>16</v>
      </c>
      <c r="M10" s="4" t="s">
        <v>49</v>
      </c>
    </row>
    <row r="11" spans="1:13" x14ac:dyDescent="0.25">
      <c r="A11" s="4" t="s">
        <v>50</v>
      </c>
      <c r="B11" s="4" t="s">
        <v>52</v>
      </c>
      <c r="C11" s="4" t="s">
        <v>53</v>
      </c>
      <c r="D11" s="4" t="s">
        <v>52</v>
      </c>
      <c r="E11" s="4" t="s">
        <v>53</v>
      </c>
      <c r="F11" s="4" t="s">
        <v>16</v>
      </c>
      <c r="G11" s="5">
        <v>386.48</v>
      </c>
      <c r="H11" s="5">
        <v>1</v>
      </c>
      <c r="I11" s="5">
        <v>50</v>
      </c>
      <c r="J11" s="6">
        <f t="shared" si="1"/>
        <v>29.952200000000001</v>
      </c>
      <c r="K11" s="6">
        <f t="shared" si="0"/>
        <v>466.43220000000002</v>
      </c>
      <c r="L11" s="6" t="s">
        <v>37</v>
      </c>
      <c r="M11" s="4" t="s">
        <v>51</v>
      </c>
    </row>
    <row r="12" spans="1:13" x14ac:dyDescent="0.25">
      <c r="A12" s="4" t="s">
        <v>54</v>
      </c>
      <c r="B12" s="4" t="s">
        <v>55</v>
      </c>
      <c r="C12" s="7">
        <v>20023845</v>
      </c>
      <c r="D12" s="4" t="s">
        <v>12</v>
      </c>
      <c r="E12" s="4" t="s">
        <v>56</v>
      </c>
      <c r="F12" s="4" t="s">
        <v>16</v>
      </c>
      <c r="G12" s="5">
        <v>578.67999999999995</v>
      </c>
      <c r="H12" s="5">
        <v>1</v>
      </c>
      <c r="I12" s="5">
        <v>25</v>
      </c>
      <c r="J12" s="6">
        <f t="shared" si="1"/>
        <v>44.847699999999996</v>
      </c>
      <c r="K12" s="6">
        <f t="shared" si="0"/>
        <v>648.52769999999998</v>
      </c>
      <c r="L12" s="5" t="s">
        <v>37</v>
      </c>
      <c r="M12" s="4" t="s">
        <v>57</v>
      </c>
    </row>
    <row r="13" spans="1:13" x14ac:dyDescent="0.25">
      <c r="A13" s="8" t="s">
        <v>77</v>
      </c>
      <c r="B13" s="8"/>
      <c r="C13" s="9" t="s">
        <v>78</v>
      </c>
      <c r="D13" s="8" t="s">
        <v>12</v>
      </c>
      <c r="E13" s="8" t="s">
        <v>79</v>
      </c>
      <c r="F13" s="4" t="s">
        <v>16</v>
      </c>
      <c r="G13" s="5">
        <v>84.71</v>
      </c>
      <c r="H13" s="5">
        <v>2</v>
      </c>
      <c r="I13" s="5">
        <v>25</v>
      </c>
      <c r="J13" s="6">
        <f t="shared" ref="J13" si="2">G13*0.0775</f>
        <v>6.5650249999999994</v>
      </c>
      <c r="K13" s="6">
        <f t="shared" ref="K13" si="3">(G13*H13)+I13+J13</f>
        <v>200.98502499999998</v>
      </c>
      <c r="L13" s="6" t="s">
        <v>16</v>
      </c>
      <c r="M13" s="4" t="s">
        <v>80</v>
      </c>
    </row>
    <row r="14" spans="1:13" x14ac:dyDescent="0.25">
      <c r="A14" s="4" t="s">
        <v>59</v>
      </c>
      <c r="B14" s="4"/>
      <c r="C14" s="4"/>
      <c r="D14" s="4" t="s">
        <v>12</v>
      </c>
      <c r="E14" s="4"/>
      <c r="F14" s="4" t="s">
        <v>16</v>
      </c>
      <c r="G14" s="6">
        <v>60</v>
      </c>
      <c r="H14" s="5">
        <v>2</v>
      </c>
      <c r="I14" s="5">
        <v>15</v>
      </c>
      <c r="J14" s="6">
        <f t="shared" si="1"/>
        <v>4.6500000000000004</v>
      </c>
      <c r="K14" s="6">
        <f t="shared" si="0"/>
        <v>139.65</v>
      </c>
      <c r="L14" s="5" t="s">
        <v>37</v>
      </c>
      <c r="M14" s="4" t="s">
        <v>60</v>
      </c>
    </row>
    <row r="15" spans="1:13" x14ac:dyDescent="0.25">
      <c r="A15" s="4" t="s">
        <v>66</v>
      </c>
      <c r="B15" s="4"/>
      <c r="C15" s="4"/>
      <c r="D15" s="4"/>
      <c r="E15" s="4"/>
      <c r="F15" s="4" t="s">
        <v>16</v>
      </c>
      <c r="G15" s="6">
        <v>200</v>
      </c>
      <c r="H15" s="5">
        <v>1</v>
      </c>
      <c r="I15" s="5">
        <v>15</v>
      </c>
      <c r="J15" s="6">
        <f t="shared" si="1"/>
        <v>15.5</v>
      </c>
      <c r="K15" s="6">
        <f t="shared" si="0"/>
        <v>230.5</v>
      </c>
      <c r="L15" s="5" t="s">
        <v>37</v>
      </c>
      <c r="M15" s="4" t="s">
        <v>67</v>
      </c>
    </row>
    <row r="16" spans="1:13" x14ac:dyDescent="0.25">
      <c r="A16" s="4" t="s">
        <v>63</v>
      </c>
      <c r="B16" s="4"/>
      <c r="C16" s="4"/>
      <c r="D16" s="4"/>
      <c r="E16" s="4"/>
      <c r="F16" s="4" t="s">
        <v>16</v>
      </c>
      <c r="G16" s="6">
        <v>200</v>
      </c>
      <c r="H16" s="5">
        <v>1</v>
      </c>
      <c r="I16" s="5">
        <v>25</v>
      </c>
      <c r="J16" s="6">
        <f t="shared" si="1"/>
        <v>15.5</v>
      </c>
      <c r="K16" s="6">
        <f t="shared" si="0"/>
        <v>240.5</v>
      </c>
      <c r="L16" s="5" t="s">
        <v>37</v>
      </c>
      <c r="M16" s="4" t="s">
        <v>64</v>
      </c>
    </row>
    <row r="17" spans="1:13" x14ac:dyDescent="0.25">
      <c r="A17" s="8" t="s">
        <v>85</v>
      </c>
      <c r="B17" s="8" t="s">
        <v>81</v>
      </c>
      <c r="C17" s="8" t="s">
        <v>82</v>
      </c>
      <c r="D17" s="8" t="s">
        <v>30</v>
      </c>
      <c r="E17" s="8" t="s">
        <v>83</v>
      </c>
      <c r="F17" s="4" t="s">
        <v>16</v>
      </c>
      <c r="G17" s="6">
        <v>19.91</v>
      </c>
      <c r="H17" s="5">
        <v>1</v>
      </c>
      <c r="I17" s="5">
        <v>10</v>
      </c>
      <c r="J17" s="6">
        <f t="shared" ref="J17:J18" si="4">G17*0.0775</f>
        <v>1.5430250000000001</v>
      </c>
      <c r="K17" s="6">
        <f t="shared" ref="K17:K18" si="5">(G17*H17)+I17+J17</f>
        <v>31.453025</v>
      </c>
      <c r="L17" s="6" t="s">
        <v>16</v>
      </c>
      <c r="M17" s="4" t="s">
        <v>88</v>
      </c>
    </row>
    <row r="18" spans="1:13" x14ac:dyDescent="0.25">
      <c r="A18" s="8" t="s">
        <v>84</v>
      </c>
      <c r="B18" s="8" t="s">
        <v>81</v>
      </c>
      <c r="C18" s="8" t="s">
        <v>86</v>
      </c>
      <c r="D18" s="8" t="s">
        <v>30</v>
      </c>
      <c r="E18" s="8" t="s">
        <v>87</v>
      </c>
      <c r="F18" s="4" t="s">
        <v>16</v>
      </c>
      <c r="G18" s="6">
        <v>46.19</v>
      </c>
      <c r="H18" s="5">
        <v>1</v>
      </c>
      <c r="I18" s="5">
        <v>10</v>
      </c>
      <c r="J18" s="6">
        <f t="shared" si="4"/>
        <v>3.5797249999999998</v>
      </c>
      <c r="K18" s="6">
        <f t="shared" si="5"/>
        <v>59.769724999999994</v>
      </c>
      <c r="L18" s="6" t="s">
        <v>16</v>
      </c>
      <c r="M18" s="4" t="s">
        <v>89</v>
      </c>
    </row>
    <row r="19" spans="1:13" x14ac:dyDescent="0.25">
      <c r="A19" s="8" t="s">
        <v>68</v>
      </c>
      <c r="B19" s="8"/>
      <c r="C19" s="8" t="s">
        <v>69</v>
      </c>
      <c r="D19" s="8" t="s">
        <v>12</v>
      </c>
      <c r="E19" s="8" t="s">
        <v>70</v>
      </c>
      <c r="F19" s="4" t="s">
        <v>16</v>
      </c>
      <c r="G19" s="6">
        <v>151.30000000000001</v>
      </c>
      <c r="H19" s="5">
        <v>1</v>
      </c>
      <c r="I19" s="5">
        <v>15</v>
      </c>
      <c r="J19" s="6">
        <f t="shared" si="1"/>
        <v>11.725750000000001</v>
      </c>
      <c r="K19" s="6">
        <f t="shared" si="0"/>
        <v>178.02575000000002</v>
      </c>
      <c r="L19" s="6" t="s">
        <v>16</v>
      </c>
      <c r="M19" s="4" t="s">
        <v>71</v>
      </c>
    </row>
    <row r="20" spans="1:13" x14ac:dyDescent="0.25">
      <c r="A20" s="8" t="s">
        <v>72</v>
      </c>
      <c r="B20" s="8" t="s">
        <v>73</v>
      </c>
      <c r="C20" s="8" t="s">
        <v>74</v>
      </c>
      <c r="D20" s="8" t="s">
        <v>30</v>
      </c>
      <c r="E20" s="8" t="s">
        <v>75</v>
      </c>
      <c r="F20" s="4" t="s">
        <v>16</v>
      </c>
      <c r="G20" s="6">
        <v>6.63</v>
      </c>
      <c r="H20" s="5">
        <v>2</v>
      </c>
      <c r="I20" s="5">
        <v>7</v>
      </c>
      <c r="J20" s="6">
        <f t="shared" ref="J20" si="6">G20*0.0775</f>
        <v>0.51382499999999998</v>
      </c>
      <c r="K20" s="6">
        <f t="shared" ref="K20" si="7">(G20*H20)+I20+J20</f>
        <v>20.773824999999999</v>
      </c>
      <c r="L20" s="6" t="s">
        <v>16</v>
      </c>
      <c r="M20" s="4" t="s">
        <v>76</v>
      </c>
    </row>
    <row r="21" spans="1:13" x14ac:dyDescent="0.25">
      <c r="A21" s="4" t="s">
        <v>61</v>
      </c>
      <c r="B21" s="4"/>
      <c r="C21" s="4"/>
      <c r="D21" s="4"/>
      <c r="E21" s="4"/>
      <c r="F21" s="4" t="s">
        <v>16</v>
      </c>
      <c r="G21" s="6">
        <v>200</v>
      </c>
      <c r="H21" s="5">
        <v>1</v>
      </c>
      <c r="I21" s="5">
        <v>25</v>
      </c>
      <c r="J21" s="6">
        <f t="shared" si="1"/>
        <v>15.5</v>
      </c>
      <c r="K21" s="6">
        <f t="shared" si="0"/>
        <v>240.5</v>
      </c>
      <c r="L21" s="5" t="s">
        <v>37</v>
      </c>
      <c r="M21" s="4" t="s">
        <v>62</v>
      </c>
    </row>
    <row r="22" spans="1:13" x14ac:dyDescent="0.25">
      <c r="K22" s="6">
        <f>SUM(K3:K21)</f>
        <v>9339.5158500000016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2024-07-10T16:45:12Z</dcterms:created>
  <dcterms:modified xsi:type="dcterms:W3CDTF">2024-08-07T17:05:53Z</dcterms:modified>
</cp:coreProperties>
</file>