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LiSO2 G" sheetId="1" r:id="rId1"/>
    <sheet name="LiSO2 SX" sheetId="3" r:id="rId2"/>
    <sheet name="LiSOCl2" sheetId="2" r:id="rId3"/>
  </sheets>
  <calcPr calcId="145621"/>
</workbook>
</file>

<file path=xl/calcChain.xml><?xml version="1.0" encoding="utf-8"?>
<calcChain xmlns="http://schemas.openxmlformats.org/spreadsheetml/2006/main">
  <c r="C22" i="3" l="1"/>
  <c r="C20" i="3"/>
  <c r="C19" i="3"/>
  <c r="C18" i="3"/>
  <c r="G12" i="2"/>
  <c r="G11" i="2"/>
  <c r="K16" i="1"/>
  <c r="O12" i="1"/>
  <c r="O11" i="1"/>
  <c r="M12" i="1"/>
  <c r="M11" i="1"/>
  <c r="P15" i="1"/>
  <c r="P12" i="1"/>
  <c r="P11" i="1"/>
  <c r="N16" i="1"/>
  <c r="L16" i="1"/>
  <c r="N12" i="1"/>
  <c r="N11" i="1"/>
  <c r="L11" i="1"/>
  <c r="K11" i="1"/>
  <c r="K12" i="1" s="1"/>
  <c r="L12" i="1"/>
  <c r="L15" i="1"/>
  <c r="C22" i="1"/>
  <c r="C20" i="1"/>
  <c r="C19" i="1"/>
  <c r="C18" i="1"/>
</calcChain>
</file>

<file path=xl/sharedStrings.xml><?xml version="1.0" encoding="utf-8"?>
<sst xmlns="http://schemas.openxmlformats.org/spreadsheetml/2006/main" count="159" uniqueCount="66">
  <si>
    <t>Name</t>
  </si>
  <si>
    <t>Cell Size</t>
  </si>
  <si>
    <t>Nominal Voltage</t>
  </si>
  <si>
    <t>Nominal Capacity</t>
  </si>
  <si>
    <t>Max. Cont. Current</t>
  </si>
  <si>
    <t>Max. Pulse Discharge Rate</t>
  </si>
  <si>
    <t>Max. Outer Diameter</t>
  </si>
  <si>
    <t>Max. Height</t>
  </si>
  <si>
    <t>Oper. Temp. Range</t>
  </si>
  <si>
    <t>G 52/3</t>
  </si>
  <si>
    <t>G 54/3</t>
  </si>
  <si>
    <t>G 26</t>
  </si>
  <si>
    <t>G 22/6</t>
  </si>
  <si>
    <t>G 62/1</t>
  </si>
  <si>
    <t>C</t>
  </si>
  <si>
    <t>Cell Construction</t>
  </si>
  <si>
    <t>Spiral</t>
  </si>
  <si>
    <t>Amps</t>
  </si>
  <si>
    <t>Amp-Hours</t>
  </si>
  <si>
    <t>Volts</t>
  </si>
  <si>
    <t>mm</t>
  </si>
  <si>
    <t>degC</t>
  </si>
  <si>
    <t>-60/+70</t>
  </si>
  <si>
    <t>5/4 C</t>
  </si>
  <si>
    <t>D</t>
  </si>
  <si>
    <t>DD</t>
  </si>
  <si>
    <t>Fat DD</t>
  </si>
  <si>
    <t>Inches</t>
  </si>
  <si>
    <t># batts</t>
  </si>
  <si>
    <t>Housing Diameter</t>
  </si>
  <si>
    <t>Number of cells</t>
  </si>
  <si>
    <t>Nominal Batt Voltage</t>
  </si>
  <si>
    <t>Diameter</t>
  </si>
  <si>
    <t>Height (inches)</t>
  </si>
  <si>
    <t>Height (mm)</t>
  </si>
  <si>
    <t>Number of Batts?</t>
  </si>
  <si>
    <t>Total Capacity</t>
  </si>
  <si>
    <t>Batt 1</t>
  </si>
  <si>
    <t>Batt 2</t>
  </si>
  <si>
    <t>Batt 3</t>
  </si>
  <si>
    <t>Physical Config</t>
  </si>
  <si>
    <t>1 batt</t>
  </si>
  <si>
    <t>3 + 3</t>
  </si>
  <si>
    <t>Total Number of cells</t>
  </si>
  <si>
    <t>5 cells</t>
  </si>
  <si>
    <t>5 batts</t>
  </si>
  <si>
    <t>Near Disch Batt Volt</t>
  </si>
  <si>
    <t>Batt 4</t>
  </si>
  <si>
    <t>2 batts</t>
  </si>
  <si>
    <t>Batt 5</t>
  </si>
  <si>
    <t>6 cells</t>
  </si>
  <si>
    <t>Batt 6</t>
  </si>
  <si>
    <t>LSH 20</t>
  </si>
  <si>
    <t>-60/+85</t>
  </si>
  <si>
    <t>3+3</t>
  </si>
  <si>
    <t>LO 34 SX</t>
  </si>
  <si>
    <t>LO 35 SX</t>
  </si>
  <si>
    <t>LO 40 SX</t>
  </si>
  <si>
    <t>LO 26 SX</t>
  </si>
  <si>
    <t>LO 26 SXC</t>
  </si>
  <si>
    <t>LO 25 SX</t>
  </si>
  <si>
    <t>1/3 C</t>
  </si>
  <si>
    <t>2/3 C</t>
  </si>
  <si>
    <t>2/3 thin D</t>
  </si>
  <si>
    <t>Fat D</t>
  </si>
  <si>
    <t>-40/+70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</si>
</sst>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164" fontId="5" fillId="0" borderId="0" xfId="0" applyNumberFormat="1" applyFont="1"/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2"/>
  <sheetViews>
    <sheetView tabSelected="1" workbookViewId="0">
      <selection activeCell="H21" sqref="H21"/>
    </sheetView>
  </sheetViews>
  <sheetFormatPr defaultRowHeight="15" x14ac:dyDescent="0.25"/>
  <cols>
    <col min="1" max="1" width="24.85546875" customWidth="1"/>
    <col min="7" max="7" width="3.28515625" customWidth="1"/>
    <col min="8" max="8" width="12" customWidth="1"/>
    <col min="10" max="10" width="22.28515625" customWidth="1"/>
  </cols>
  <sheetData>
    <row r="4" spans="1:17" x14ac:dyDescent="0.25">
      <c r="A4" t="s">
        <v>0</v>
      </c>
      <c r="B4" t="s">
        <v>9</v>
      </c>
      <c r="C4" t="s">
        <v>10</v>
      </c>
      <c r="D4" t="s">
        <v>11</v>
      </c>
      <c r="E4" s="16" t="s">
        <v>12</v>
      </c>
      <c r="F4" t="s">
        <v>13</v>
      </c>
      <c r="K4" s="12" t="s">
        <v>37</v>
      </c>
      <c r="L4" s="4" t="s">
        <v>38</v>
      </c>
      <c r="M4" s="4" t="s">
        <v>39</v>
      </c>
      <c r="N4" t="s">
        <v>47</v>
      </c>
      <c r="O4" s="4" t="s">
        <v>49</v>
      </c>
      <c r="P4" t="s">
        <v>51</v>
      </c>
    </row>
    <row r="5" spans="1:17" x14ac:dyDescent="0.25">
      <c r="A5" t="s">
        <v>1</v>
      </c>
      <c r="B5" t="s">
        <v>14</v>
      </c>
      <c r="C5" t="s">
        <v>23</v>
      </c>
      <c r="D5" t="s">
        <v>24</v>
      </c>
      <c r="E5" s="16" t="s">
        <v>25</v>
      </c>
      <c r="F5" t="s">
        <v>26</v>
      </c>
      <c r="J5" s="4" t="s">
        <v>1</v>
      </c>
      <c r="K5" s="12" t="s">
        <v>25</v>
      </c>
      <c r="L5" s="4" t="s">
        <v>14</v>
      </c>
      <c r="M5" s="4" t="s">
        <v>14</v>
      </c>
      <c r="N5" s="4" t="s">
        <v>23</v>
      </c>
      <c r="O5" s="4" t="s">
        <v>23</v>
      </c>
      <c r="P5" s="4" t="s">
        <v>24</v>
      </c>
      <c r="Q5" s="4"/>
    </row>
    <row r="6" spans="1:17" x14ac:dyDescent="0.25">
      <c r="A6" t="s">
        <v>15</v>
      </c>
      <c r="B6" t="s">
        <v>16</v>
      </c>
      <c r="C6" t="s">
        <v>16</v>
      </c>
      <c r="D6" t="s">
        <v>16</v>
      </c>
      <c r="E6" s="16" t="s">
        <v>16</v>
      </c>
      <c r="F6" t="s">
        <v>16</v>
      </c>
      <c r="J6" s="4" t="s">
        <v>30</v>
      </c>
      <c r="K6" s="12">
        <v>6</v>
      </c>
      <c r="L6" s="4">
        <v>5</v>
      </c>
      <c r="M6" s="4">
        <v>6</v>
      </c>
      <c r="N6" s="4">
        <v>5</v>
      </c>
      <c r="O6" s="4">
        <v>6</v>
      </c>
      <c r="P6" s="4">
        <v>5</v>
      </c>
      <c r="Q6" s="4"/>
    </row>
    <row r="7" spans="1:17" x14ac:dyDescent="0.25">
      <c r="A7" t="s">
        <v>2</v>
      </c>
      <c r="B7" s="1">
        <v>2.8</v>
      </c>
      <c r="C7" s="1">
        <v>2.8</v>
      </c>
      <c r="D7" s="1">
        <v>2.8</v>
      </c>
      <c r="E7" s="17">
        <v>2.8</v>
      </c>
      <c r="F7" s="1">
        <v>2.8</v>
      </c>
      <c r="G7" s="1"/>
      <c r="H7" t="s">
        <v>19</v>
      </c>
      <c r="J7" s="11" t="s">
        <v>31</v>
      </c>
      <c r="K7" s="13">
        <v>16.8</v>
      </c>
      <c r="L7" s="11">
        <v>14</v>
      </c>
      <c r="M7" s="11">
        <v>16.8</v>
      </c>
      <c r="N7" s="11">
        <v>14</v>
      </c>
      <c r="O7" s="11">
        <v>16.8</v>
      </c>
      <c r="P7" s="11">
        <v>14</v>
      </c>
      <c r="Q7" s="4"/>
    </row>
    <row r="8" spans="1:17" x14ac:dyDescent="0.25">
      <c r="A8" s="7" t="s">
        <v>3</v>
      </c>
      <c r="B8" s="8">
        <v>3.2</v>
      </c>
      <c r="C8" s="8">
        <v>5</v>
      </c>
      <c r="D8" s="9">
        <v>7.75</v>
      </c>
      <c r="E8" s="18">
        <v>16.5</v>
      </c>
      <c r="F8" s="8">
        <v>34</v>
      </c>
      <c r="G8" s="1"/>
      <c r="H8" s="7" t="s">
        <v>18</v>
      </c>
      <c r="J8" s="4" t="s">
        <v>46</v>
      </c>
      <c r="K8" s="12">
        <v>13.2</v>
      </c>
      <c r="L8" s="4">
        <v>11</v>
      </c>
      <c r="M8" s="4">
        <v>13.2</v>
      </c>
      <c r="N8" s="4">
        <v>11</v>
      </c>
      <c r="O8" s="4">
        <v>13.2</v>
      </c>
      <c r="P8" s="4">
        <v>11</v>
      </c>
      <c r="Q8" s="4"/>
    </row>
    <row r="9" spans="1:17" x14ac:dyDescent="0.25">
      <c r="A9" t="s">
        <v>4</v>
      </c>
      <c r="B9" s="1">
        <v>2.5</v>
      </c>
      <c r="C9" s="1">
        <v>2.5</v>
      </c>
      <c r="D9" s="1">
        <v>2.5</v>
      </c>
      <c r="E9" s="17">
        <v>3</v>
      </c>
      <c r="F9" s="1">
        <v>8</v>
      </c>
      <c r="G9" s="1"/>
      <c r="H9" t="s">
        <v>17</v>
      </c>
      <c r="J9" s="4" t="s">
        <v>3</v>
      </c>
      <c r="K9" s="12">
        <v>16.5</v>
      </c>
      <c r="L9" s="4">
        <v>3.2</v>
      </c>
      <c r="M9" s="4">
        <v>3.2</v>
      </c>
      <c r="N9" s="4">
        <v>5</v>
      </c>
      <c r="O9" s="4">
        <v>5</v>
      </c>
      <c r="P9" s="4">
        <v>7.75</v>
      </c>
      <c r="Q9" s="4"/>
    </row>
    <row r="10" spans="1:17" x14ac:dyDescent="0.25">
      <c r="A10" t="s">
        <v>5</v>
      </c>
      <c r="B10" s="1">
        <v>5</v>
      </c>
      <c r="C10" s="1">
        <v>5</v>
      </c>
      <c r="D10" s="1">
        <v>5</v>
      </c>
      <c r="E10" s="17">
        <v>10</v>
      </c>
      <c r="F10" s="1">
        <v>12</v>
      </c>
      <c r="G10" s="1"/>
      <c r="H10" t="s">
        <v>17</v>
      </c>
      <c r="J10" s="4" t="s">
        <v>32</v>
      </c>
      <c r="K10" s="12">
        <v>33.299999999999997</v>
      </c>
      <c r="L10" s="4">
        <v>25.6</v>
      </c>
      <c r="M10" s="4">
        <v>25.6</v>
      </c>
      <c r="N10" s="4">
        <v>25.6</v>
      </c>
      <c r="O10" s="4">
        <v>25.6</v>
      </c>
      <c r="P10" s="4">
        <v>34.5</v>
      </c>
      <c r="Q10" s="4"/>
    </row>
    <row r="11" spans="1:17" x14ac:dyDescent="0.25">
      <c r="A11" t="s">
        <v>6</v>
      </c>
      <c r="B11" s="1">
        <v>25.6</v>
      </c>
      <c r="C11" s="1">
        <v>25.6</v>
      </c>
      <c r="D11" s="1">
        <v>34.5</v>
      </c>
      <c r="E11" s="17">
        <v>33.299999999999997</v>
      </c>
      <c r="F11" s="1">
        <v>41.7</v>
      </c>
      <c r="G11" s="1"/>
      <c r="H11" t="s">
        <v>20</v>
      </c>
      <c r="J11" s="4" t="s">
        <v>34</v>
      </c>
      <c r="K11" s="12">
        <f>2*E12</f>
        <v>241.2</v>
      </c>
      <c r="L11" s="4">
        <f>L6*49.5</f>
        <v>247.5</v>
      </c>
      <c r="M11" s="4">
        <f>M6*B12</f>
        <v>297</v>
      </c>
      <c r="N11" s="5">
        <f>N6*C12</f>
        <v>301</v>
      </c>
      <c r="O11" s="5">
        <f>O6*C12</f>
        <v>361.20000000000005</v>
      </c>
      <c r="P11" s="5">
        <f>P6*D12</f>
        <v>299</v>
      </c>
      <c r="Q11" s="4"/>
    </row>
    <row r="12" spans="1:17" x14ac:dyDescent="0.25">
      <c r="A12" t="s">
        <v>7</v>
      </c>
      <c r="B12" s="1">
        <v>49.5</v>
      </c>
      <c r="C12" s="1">
        <v>60.2</v>
      </c>
      <c r="D12" s="1">
        <v>59.8</v>
      </c>
      <c r="E12" s="17">
        <v>120.6</v>
      </c>
      <c r="F12" s="1">
        <v>141</v>
      </c>
      <c r="G12" s="1"/>
      <c r="H12" t="s">
        <v>20</v>
      </c>
      <c r="J12" s="4" t="s">
        <v>33</v>
      </c>
      <c r="K12" s="14">
        <f t="shared" ref="K12:P12" si="0">K11/25.4</f>
        <v>9.4960629921259851</v>
      </c>
      <c r="L12" s="5">
        <f t="shared" si="0"/>
        <v>9.7440944881889777</v>
      </c>
      <c r="M12" s="5">
        <f t="shared" si="0"/>
        <v>11.692913385826772</v>
      </c>
      <c r="N12" s="5">
        <f t="shared" si="0"/>
        <v>11.850393700787402</v>
      </c>
      <c r="O12" s="5">
        <f t="shared" si="0"/>
        <v>14.220472440944885</v>
      </c>
      <c r="P12" s="5">
        <f t="shared" si="0"/>
        <v>11.771653543307087</v>
      </c>
      <c r="Q12" s="4"/>
    </row>
    <row r="13" spans="1:17" x14ac:dyDescent="0.25">
      <c r="A13" t="s">
        <v>8</v>
      </c>
      <c r="B13" s="3" t="s">
        <v>22</v>
      </c>
      <c r="C13" s="3" t="s">
        <v>22</v>
      </c>
      <c r="D13" s="3" t="s">
        <v>22</v>
      </c>
      <c r="E13" s="19" t="s">
        <v>22</v>
      </c>
      <c r="F13" s="3" t="s">
        <v>22</v>
      </c>
      <c r="G13" s="3"/>
      <c r="H13" t="s">
        <v>21</v>
      </c>
      <c r="J13" s="4"/>
      <c r="K13" s="12"/>
      <c r="L13" s="4"/>
      <c r="M13" s="4"/>
      <c r="N13" s="4"/>
      <c r="O13" s="4"/>
      <c r="P13" s="4"/>
      <c r="Q13" s="4"/>
    </row>
    <row r="14" spans="1:17" x14ac:dyDescent="0.25">
      <c r="J14" s="6" t="s">
        <v>35</v>
      </c>
      <c r="K14" s="12">
        <v>1</v>
      </c>
      <c r="L14" s="4">
        <v>5</v>
      </c>
      <c r="M14" s="4">
        <v>5</v>
      </c>
      <c r="N14" s="4">
        <v>5</v>
      </c>
      <c r="O14" s="4">
        <v>5</v>
      </c>
      <c r="P14" s="4">
        <v>2</v>
      </c>
      <c r="Q14" s="4"/>
    </row>
    <row r="15" spans="1:17" x14ac:dyDescent="0.25">
      <c r="J15" s="10" t="s">
        <v>36</v>
      </c>
      <c r="K15" s="15">
        <v>16.5</v>
      </c>
      <c r="L15" s="10">
        <f>L14*L9</f>
        <v>16</v>
      </c>
      <c r="M15" s="10">
        <v>16</v>
      </c>
      <c r="N15" s="10">
        <v>25</v>
      </c>
      <c r="O15" s="10">
        <v>25</v>
      </c>
      <c r="P15" s="10">
        <f>P14*P9</f>
        <v>15.5</v>
      </c>
      <c r="Q15" s="4"/>
    </row>
    <row r="16" spans="1:17" x14ac:dyDescent="0.25">
      <c r="J16" s="4" t="s">
        <v>43</v>
      </c>
      <c r="K16" s="12">
        <f>K6*K14</f>
        <v>6</v>
      </c>
      <c r="L16" s="4">
        <f>L6*L14</f>
        <v>25</v>
      </c>
      <c r="M16" s="4">
        <v>30</v>
      </c>
      <c r="N16" s="4">
        <f>+N6*N14</f>
        <v>25</v>
      </c>
      <c r="O16" s="4">
        <v>30</v>
      </c>
      <c r="P16" s="4">
        <v>10</v>
      </c>
      <c r="Q16" s="4"/>
    </row>
    <row r="17" spans="1:17" x14ac:dyDescent="0.25">
      <c r="A17" t="s">
        <v>29</v>
      </c>
      <c r="B17" t="s">
        <v>27</v>
      </c>
      <c r="C17" t="s">
        <v>20</v>
      </c>
      <c r="D17" t="s">
        <v>28</v>
      </c>
      <c r="J17" s="4" t="s">
        <v>40</v>
      </c>
      <c r="K17" s="12" t="s">
        <v>42</v>
      </c>
      <c r="L17" s="4" t="s">
        <v>44</v>
      </c>
      <c r="M17" s="4" t="s">
        <v>50</v>
      </c>
      <c r="N17" s="4" t="s">
        <v>44</v>
      </c>
      <c r="O17" s="4" t="s">
        <v>50</v>
      </c>
      <c r="P17" s="4" t="s">
        <v>44</v>
      </c>
      <c r="Q17" s="4"/>
    </row>
    <row r="18" spans="1:17" x14ac:dyDescent="0.25">
      <c r="B18">
        <v>1.33</v>
      </c>
      <c r="C18" s="1">
        <f>B18*25.4</f>
        <v>33.781999999999996</v>
      </c>
      <c r="D18">
        <v>3</v>
      </c>
      <c r="K18" s="12" t="s">
        <v>41</v>
      </c>
      <c r="L18" s="4" t="s">
        <v>45</v>
      </c>
      <c r="M18" s="4" t="s">
        <v>45</v>
      </c>
      <c r="N18" s="4" t="s">
        <v>45</v>
      </c>
      <c r="O18" s="4" t="s">
        <v>45</v>
      </c>
      <c r="P18" s="4" t="s">
        <v>48</v>
      </c>
      <c r="Q18" s="4"/>
    </row>
    <row r="19" spans="1:17" x14ac:dyDescent="0.25">
      <c r="B19">
        <v>1.18</v>
      </c>
      <c r="C19" s="1">
        <f t="shared" ref="C19:C20" si="1">B19*25.4</f>
        <v>29.971999999999998</v>
      </c>
      <c r="D19">
        <v>4</v>
      </c>
    </row>
    <row r="20" spans="1:17" x14ac:dyDescent="0.25">
      <c r="B20">
        <v>1.05</v>
      </c>
      <c r="C20" s="1">
        <f t="shared" si="1"/>
        <v>26.669999999999998</v>
      </c>
      <c r="D20">
        <v>5</v>
      </c>
    </row>
    <row r="22" spans="1:17" x14ac:dyDescent="0.25">
      <c r="B22">
        <v>0.95</v>
      </c>
      <c r="C22" s="1">
        <f>B22*25.4</f>
        <v>24.13</v>
      </c>
      <c r="D22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2"/>
  <sheetViews>
    <sheetView workbookViewId="0">
      <selection activeCell="A24" sqref="A24"/>
    </sheetView>
  </sheetViews>
  <sheetFormatPr defaultRowHeight="15" x14ac:dyDescent="0.25"/>
  <cols>
    <col min="1" max="1" width="25.28515625" customWidth="1"/>
    <col min="2" max="2" width="8.7109375" customWidth="1"/>
    <col min="4" max="4" width="10.140625" customWidth="1"/>
    <col min="6" max="6" width="10.5703125" customWidth="1"/>
    <col min="8" max="8" width="3.7109375" customWidth="1"/>
    <col min="9" max="9" width="14.42578125" customWidth="1"/>
  </cols>
  <sheetData>
    <row r="4" spans="1:9" x14ac:dyDescent="0.25">
      <c r="A4" t="s">
        <v>0</v>
      </c>
      <c r="B4" t="s">
        <v>55</v>
      </c>
      <c r="C4" t="s">
        <v>56</v>
      </c>
      <c r="D4" t="s">
        <v>57</v>
      </c>
      <c r="E4" t="s">
        <v>58</v>
      </c>
      <c r="F4" t="s">
        <v>59</v>
      </c>
      <c r="G4" t="s">
        <v>60</v>
      </c>
    </row>
    <row r="5" spans="1:9" x14ac:dyDescent="0.25">
      <c r="A5" t="s">
        <v>1</v>
      </c>
      <c r="B5" t="s">
        <v>61</v>
      </c>
      <c r="C5" t="s">
        <v>62</v>
      </c>
      <c r="D5" t="s">
        <v>63</v>
      </c>
      <c r="E5" t="s">
        <v>24</v>
      </c>
      <c r="F5" t="s">
        <v>24</v>
      </c>
      <c r="G5" t="s">
        <v>64</v>
      </c>
    </row>
    <row r="6" spans="1:9" x14ac:dyDescent="0.25">
      <c r="A6" t="s">
        <v>15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</row>
    <row r="7" spans="1:9" x14ac:dyDescent="0.25">
      <c r="A7" t="s">
        <v>2</v>
      </c>
      <c r="B7">
        <v>2.8</v>
      </c>
      <c r="C7">
        <v>2.8</v>
      </c>
      <c r="D7">
        <v>2.8</v>
      </c>
      <c r="E7">
        <v>2.8</v>
      </c>
      <c r="F7">
        <v>2.8</v>
      </c>
      <c r="G7">
        <v>2.8</v>
      </c>
      <c r="H7" s="1"/>
      <c r="I7" t="s">
        <v>19</v>
      </c>
    </row>
    <row r="8" spans="1:9" x14ac:dyDescent="0.25">
      <c r="A8" s="7" t="s">
        <v>3</v>
      </c>
      <c r="B8" s="7">
        <v>1</v>
      </c>
      <c r="C8" s="8">
        <v>2.2000000000000002</v>
      </c>
      <c r="D8" s="8">
        <v>3.5</v>
      </c>
      <c r="E8" s="9">
        <v>7.75</v>
      </c>
      <c r="F8" s="8">
        <v>9.1999999999999993</v>
      </c>
      <c r="G8" s="8">
        <v>8</v>
      </c>
      <c r="H8" s="1"/>
      <c r="I8" s="7" t="s">
        <v>18</v>
      </c>
    </row>
    <row r="9" spans="1:9" x14ac:dyDescent="0.25">
      <c r="A9" t="s">
        <v>4</v>
      </c>
      <c r="B9">
        <v>0.5</v>
      </c>
      <c r="C9" s="1">
        <v>2</v>
      </c>
      <c r="D9" s="1">
        <v>2</v>
      </c>
      <c r="E9" s="1">
        <v>2.5</v>
      </c>
      <c r="F9" s="1">
        <v>2.5</v>
      </c>
      <c r="G9" s="1">
        <v>2.5</v>
      </c>
      <c r="H9" s="1"/>
      <c r="I9" t="s">
        <v>17</v>
      </c>
    </row>
    <row r="10" spans="1:9" x14ac:dyDescent="0.25">
      <c r="A10" t="s">
        <v>5</v>
      </c>
      <c r="B10">
        <v>1</v>
      </c>
      <c r="C10" s="1">
        <v>5</v>
      </c>
      <c r="D10" s="1">
        <v>5</v>
      </c>
      <c r="E10" s="1">
        <v>5</v>
      </c>
      <c r="F10" s="1">
        <v>10</v>
      </c>
      <c r="G10" s="1">
        <v>10</v>
      </c>
      <c r="H10" s="1"/>
      <c r="I10" t="s">
        <v>17</v>
      </c>
    </row>
    <row r="11" spans="1:9" x14ac:dyDescent="0.25">
      <c r="A11" t="s">
        <v>6</v>
      </c>
      <c r="B11">
        <v>25.6</v>
      </c>
      <c r="C11" s="1">
        <v>25.9</v>
      </c>
      <c r="D11" s="1">
        <v>28.95</v>
      </c>
      <c r="E11" s="1">
        <v>34.200000000000003</v>
      </c>
      <c r="F11" s="1">
        <v>34.200000000000003</v>
      </c>
      <c r="G11" s="1">
        <v>39.5</v>
      </c>
      <c r="H11" s="1"/>
      <c r="I11" t="s">
        <v>20</v>
      </c>
    </row>
    <row r="12" spans="1:9" x14ac:dyDescent="0.25">
      <c r="A12" t="s">
        <v>7</v>
      </c>
      <c r="B12">
        <v>20.45</v>
      </c>
      <c r="C12" s="1">
        <v>35.9</v>
      </c>
      <c r="D12" s="1">
        <v>42.29</v>
      </c>
      <c r="E12" s="1">
        <v>59.3</v>
      </c>
      <c r="F12" s="1">
        <v>59.3</v>
      </c>
      <c r="G12" s="1">
        <v>50.3</v>
      </c>
      <c r="H12" s="1"/>
      <c r="I12" t="s">
        <v>20</v>
      </c>
    </row>
    <row r="13" spans="1:9" x14ac:dyDescent="0.25">
      <c r="A13" t="s">
        <v>8</v>
      </c>
      <c r="B13" s="2" t="s">
        <v>65</v>
      </c>
      <c r="C13" s="3" t="s">
        <v>22</v>
      </c>
      <c r="D13" s="3" t="s">
        <v>22</v>
      </c>
      <c r="E13" s="3" t="s">
        <v>22</v>
      </c>
      <c r="F13" s="3" t="s">
        <v>22</v>
      </c>
      <c r="G13" s="3" t="s">
        <v>22</v>
      </c>
      <c r="H13" s="3"/>
      <c r="I13" t="s">
        <v>21</v>
      </c>
    </row>
    <row r="17" spans="1:4" x14ac:dyDescent="0.25">
      <c r="A17" t="s">
        <v>29</v>
      </c>
      <c r="B17" t="s">
        <v>27</v>
      </c>
      <c r="C17" t="s">
        <v>20</v>
      </c>
      <c r="D17" t="s">
        <v>28</v>
      </c>
    </row>
    <row r="18" spans="1:4" x14ac:dyDescent="0.25">
      <c r="B18">
        <v>1.33</v>
      </c>
      <c r="C18" s="1">
        <f>B18*25.4</f>
        <v>33.781999999999996</v>
      </c>
      <c r="D18">
        <v>3</v>
      </c>
    </row>
    <row r="19" spans="1:4" x14ac:dyDescent="0.25">
      <c r="B19">
        <v>1.18</v>
      </c>
      <c r="C19" s="1">
        <f t="shared" ref="C19:C20" si="0">B19*25.4</f>
        <v>29.971999999999998</v>
      </c>
      <c r="D19">
        <v>4</v>
      </c>
    </row>
    <row r="20" spans="1:4" x14ac:dyDescent="0.25">
      <c r="B20">
        <v>1.05</v>
      </c>
      <c r="C20" s="1">
        <f t="shared" si="0"/>
        <v>26.669999999999998</v>
      </c>
      <c r="D20">
        <v>5</v>
      </c>
    </row>
    <row r="22" spans="1:4" x14ac:dyDescent="0.25">
      <c r="B22">
        <v>0.95</v>
      </c>
      <c r="C22" s="1">
        <f>B22*25.4</f>
        <v>24.13</v>
      </c>
      <c r="D2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8"/>
  <sheetViews>
    <sheetView workbookViewId="0">
      <selection activeCell="G19" sqref="G19"/>
    </sheetView>
  </sheetViews>
  <sheetFormatPr defaultRowHeight="15" x14ac:dyDescent="0.25"/>
  <cols>
    <col min="1" max="1" width="25.28515625" customWidth="1"/>
    <col min="3" max="3" width="3.140625" customWidth="1"/>
    <col min="4" max="4" width="14.5703125" customWidth="1"/>
    <col min="6" max="6" width="24.42578125" customWidth="1"/>
  </cols>
  <sheetData>
    <row r="4" spans="1:12" x14ac:dyDescent="0.25">
      <c r="A4" t="s">
        <v>0</v>
      </c>
      <c r="B4" t="s">
        <v>52</v>
      </c>
      <c r="G4" s="4" t="s">
        <v>37</v>
      </c>
      <c r="H4" s="4"/>
      <c r="I4" s="4"/>
      <c r="K4" s="4"/>
    </row>
    <row r="5" spans="1:12" x14ac:dyDescent="0.25">
      <c r="A5" t="s">
        <v>1</v>
      </c>
      <c r="B5" t="s">
        <v>24</v>
      </c>
      <c r="F5" s="4" t="s">
        <v>1</v>
      </c>
      <c r="G5" s="4" t="s">
        <v>24</v>
      </c>
      <c r="H5" s="4"/>
      <c r="I5" s="4"/>
      <c r="J5" s="4"/>
      <c r="K5" s="4"/>
      <c r="L5" s="4"/>
    </row>
    <row r="6" spans="1:12" x14ac:dyDescent="0.25">
      <c r="A6" t="s">
        <v>15</v>
      </c>
      <c r="B6" t="s">
        <v>16</v>
      </c>
      <c r="F6" s="4" t="s">
        <v>30</v>
      </c>
      <c r="G6" s="4">
        <v>6</v>
      </c>
      <c r="H6" s="4"/>
      <c r="I6" s="4"/>
      <c r="J6" s="4"/>
      <c r="K6" s="4"/>
      <c r="L6" s="4"/>
    </row>
    <row r="7" spans="1:12" x14ac:dyDescent="0.25">
      <c r="A7" t="s">
        <v>2</v>
      </c>
      <c r="B7" s="1">
        <v>3.6</v>
      </c>
      <c r="C7" s="1"/>
      <c r="D7" t="s">
        <v>19</v>
      </c>
      <c r="F7" s="11" t="s">
        <v>31</v>
      </c>
      <c r="G7" s="11">
        <v>3.6</v>
      </c>
      <c r="H7" s="11"/>
      <c r="I7" s="11"/>
      <c r="J7" s="11"/>
      <c r="K7" s="11"/>
      <c r="L7" s="11"/>
    </row>
    <row r="8" spans="1:12" x14ac:dyDescent="0.25">
      <c r="A8" s="7" t="s">
        <v>3</v>
      </c>
      <c r="B8" s="8">
        <v>13</v>
      </c>
      <c r="C8" s="1"/>
      <c r="D8" s="7" t="s">
        <v>18</v>
      </c>
      <c r="F8" s="4" t="s">
        <v>46</v>
      </c>
      <c r="G8" s="4">
        <v>3</v>
      </c>
      <c r="H8" s="4"/>
      <c r="I8" s="4"/>
      <c r="J8" s="4"/>
      <c r="K8" s="4"/>
      <c r="L8" s="4"/>
    </row>
    <row r="9" spans="1:12" x14ac:dyDescent="0.25">
      <c r="A9" t="s">
        <v>4</v>
      </c>
      <c r="B9" s="1">
        <v>1.8</v>
      </c>
      <c r="C9" s="1"/>
      <c r="D9" t="s">
        <v>17</v>
      </c>
      <c r="F9" s="4" t="s">
        <v>3</v>
      </c>
      <c r="G9" s="4">
        <v>13</v>
      </c>
      <c r="H9" s="4"/>
      <c r="I9" s="4"/>
      <c r="J9" s="4"/>
      <c r="K9" s="4"/>
      <c r="L9" s="4"/>
    </row>
    <row r="10" spans="1:12" x14ac:dyDescent="0.25">
      <c r="A10" t="s">
        <v>5</v>
      </c>
      <c r="B10" s="1">
        <v>4</v>
      </c>
      <c r="C10" s="1"/>
      <c r="D10" t="s">
        <v>17</v>
      </c>
      <c r="F10" s="4" t="s">
        <v>32</v>
      </c>
      <c r="G10" s="4">
        <v>33.4</v>
      </c>
      <c r="H10" s="4"/>
      <c r="I10" s="4"/>
      <c r="J10" s="4"/>
      <c r="K10" s="4"/>
      <c r="L10" s="4"/>
    </row>
    <row r="11" spans="1:12" x14ac:dyDescent="0.25">
      <c r="A11" t="s">
        <v>6</v>
      </c>
      <c r="B11" s="1">
        <v>33.4</v>
      </c>
      <c r="C11" s="1"/>
      <c r="D11" t="s">
        <v>20</v>
      </c>
      <c r="F11" s="4" t="s">
        <v>34</v>
      </c>
      <c r="G11" s="4">
        <f>2*B12</f>
        <v>123.2</v>
      </c>
      <c r="H11" s="4"/>
      <c r="I11" s="4"/>
      <c r="J11" s="5"/>
      <c r="K11" s="5"/>
      <c r="L11" s="5"/>
    </row>
    <row r="12" spans="1:12" x14ac:dyDescent="0.25">
      <c r="A12" t="s">
        <v>7</v>
      </c>
      <c r="B12" s="1">
        <v>61.6</v>
      </c>
      <c r="C12" s="1"/>
      <c r="D12" t="s">
        <v>20</v>
      </c>
      <c r="F12" s="4" t="s">
        <v>33</v>
      </c>
      <c r="G12" s="5">
        <f>G11/25.4</f>
        <v>4.8503937007874018</v>
      </c>
      <c r="H12" s="5"/>
      <c r="I12" s="5"/>
      <c r="J12" s="5"/>
      <c r="K12" s="5"/>
      <c r="L12" s="5"/>
    </row>
    <row r="13" spans="1:12" x14ac:dyDescent="0.25">
      <c r="A13" t="s">
        <v>8</v>
      </c>
      <c r="B13" s="3" t="s">
        <v>53</v>
      </c>
      <c r="C13" s="3"/>
      <c r="D13" t="s">
        <v>21</v>
      </c>
      <c r="F13" s="4"/>
      <c r="G13" s="4"/>
      <c r="H13" s="4"/>
      <c r="I13" s="4"/>
      <c r="J13" s="4"/>
      <c r="K13" s="4"/>
      <c r="L13" s="4"/>
    </row>
    <row r="14" spans="1:12" x14ac:dyDescent="0.25">
      <c r="F14" s="6" t="s">
        <v>35</v>
      </c>
      <c r="G14" s="4">
        <v>1</v>
      </c>
      <c r="H14" s="4"/>
      <c r="I14" s="4"/>
      <c r="J14" s="4"/>
      <c r="K14" s="4"/>
      <c r="L14" s="4"/>
    </row>
    <row r="15" spans="1:12" x14ac:dyDescent="0.25">
      <c r="F15" s="10" t="s">
        <v>36</v>
      </c>
      <c r="G15" s="10">
        <v>13</v>
      </c>
      <c r="H15" s="10"/>
      <c r="I15" s="10"/>
      <c r="J15" s="10"/>
      <c r="K15" s="10"/>
      <c r="L15" s="10"/>
    </row>
    <row r="16" spans="1:12" x14ac:dyDescent="0.25">
      <c r="F16" s="4" t="s">
        <v>43</v>
      </c>
      <c r="G16" s="4">
        <v>6</v>
      </c>
      <c r="H16" s="4"/>
      <c r="I16" s="4"/>
      <c r="J16" s="4"/>
      <c r="K16" s="4"/>
      <c r="L16" s="4"/>
    </row>
    <row r="17" spans="6:12" x14ac:dyDescent="0.25">
      <c r="F17" s="4" t="s">
        <v>40</v>
      </c>
      <c r="G17" s="4" t="s">
        <v>54</v>
      </c>
      <c r="H17" s="4"/>
      <c r="I17" s="4"/>
      <c r="J17" s="4"/>
      <c r="K17" s="4"/>
      <c r="L17" s="4"/>
    </row>
    <row r="18" spans="6:12" x14ac:dyDescent="0.25">
      <c r="G18" s="4" t="s">
        <v>41</v>
      </c>
      <c r="H18" s="4"/>
      <c r="I18" s="4"/>
      <c r="J18" s="4"/>
      <c r="K18" s="4"/>
      <c r="L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LiSO2 G</vt:lpstr>
      <vt:lpstr>LiSO2 SX</vt:lpstr>
      <vt:lpstr>LiSOCl2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2014-04-03T16:16:20Z</dcterms:created>
  <dcterms:modified xsi:type="dcterms:W3CDTF">2014-04-21T23:45:54Z</dcterms:modified>
</cp:coreProperties>
</file>