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6275" windowHeight="13605" firstSheet="2" activeTab="7"/>
  </bookViews>
  <sheets>
    <sheet name="Sheet1" sheetId="1" r:id="rId1"/>
    <sheet name="Sheet2" sheetId="2" r:id="rId2"/>
    <sheet name="Chart1" sheetId="4" r:id="rId3"/>
    <sheet name="Sheet3" sheetId="3" r:id="rId4"/>
    <sheet name="Sheet4" sheetId="5" r:id="rId5"/>
    <sheet name="Sheet5" sheetId="6" r:id="rId6"/>
    <sheet name="Sheet6" sheetId="7" r:id="rId7"/>
    <sheet name="Sheet7" sheetId="8" r:id="rId8"/>
    <sheet name="Chart2" sheetId="9" r:id="rId9"/>
  </sheets>
  <calcPr calcId="145621"/>
</workbook>
</file>

<file path=xl/calcChain.xml><?xml version="1.0" encoding="utf-8"?>
<calcChain xmlns="http://schemas.openxmlformats.org/spreadsheetml/2006/main">
  <c r="J47" i="8" l="1"/>
  <c r="G47" i="8"/>
  <c r="J46" i="8"/>
  <c r="G46" i="8"/>
  <c r="J45" i="8"/>
  <c r="G45" i="8"/>
  <c r="J44" i="8"/>
  <c r="G44" i="8"/>
  <c r="J43" i="8"/>
  <c r="G43" i="8"/>
  <c r="J42" i="8"/>
  <c r="G42" i="8"/>
  <c r="J41" i="8"/>
  <c r="G41" i="8"/>
  <c r="J40" i="8"/>
  <c r="G40" i="8"/>
  <c r="J39" i="8"/>
  <c r="G39" i="8"/>
  <c r="J38" i="8"/>
  <c r="G38" i="8"/>
  <c r="J37" i="8"/>
  <c r="G37" i="8"/>
  <c r="J36" i="8"/>
  <c r="G36" i="8"/>
  <c r="J35" i="8"/>
  <c r="G35" i="8"/>
  <c r="J34" i="8"/>
  <c r="G34" i="8"/>
  <c r="J33" i="8"/>
  <c r="G33" i="8"/>
  <c r="J32" i="8"/>
  <c r="G32" i="8"/>
  <c r="J31" i="8"/>
  <c r="G31" i="8"/>
  <c r="L44" i="8" l="1"/>
  <c r="L46" i="8"/>
  <c r="K32" i="8"/>
  <c r="L34" i="8"/>
  <c r="L42" i="8"/>
  <c r="L40" i="8"/>
  <c r="L38" i="8"/>
  <c r="L36" i="8"/>
  <c r="L33" i="8"/>
  <c r="L31" i="8"/>
  <c r="K35" i="8"/>
  <c r="K37" i="8"/>
  <c r="L39" i="8"/>
  <c r="K41" i="8"/>
  <c r="L43" i="8"/>
  <c r="L45" i="8"/>
  <c r="L47" i="8"/>
  <c r="K31" i="8"/>
  <c r="K33" i="8"/>
  <c r="K34" i="8"/>
  <c r="K36" i="8"/>
  <c r="K38" i="8"/>
  <c r="K39" i="8"/>
  <c r="K40" i="8"/>
  <c r="K42" i="8"/>
  <c r="K43" i="8"/>
  <c r="K44" i="8"/>
  <c r="K45" i="8"/>
  <c r="K46" i="8"/>
  <c r="K47" i="8"/>
  <c r="L32" i="8"/>
  <c r="L35" i="8"/>
  <c r="L37" i="8"/>
  <c r="L41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K9" i="8"/>
  <c r="J9" i="8"/>
  <c r="G9" i="8"/>
  <c r="J8" i="8"/>
  <c r="K8" i="8" s="1"/>
  <c r="G8" i="8"/>
  <c r="J7" i="8"/>
  <c r="K7" i="8" s="1"/>
  <c r="G7" i="8"/>
  <c r="K21" i="8"/>
  <c r="K20" i="8"/>
  <c r="K14" i="8"/>
  <c r="K12" i="8"/>
  <c r="K11" i="8"/>
  <c r="K10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G23" i="8"/>
  <c r="G22" i="8"/>
  <c r="K22" i="8" s="1"/>
  <c r="G21" i="8"/>
  <c r="G20" i="8"/>
  <c r="G19" i="8"/>
  <c r="G18" i="8"/>
  <c r="G17" i="8"/>
  <c r="G16" i="8"/>
  <c r="G15" i="8"/>
  <c r="K15" i="8" s="1"/>
  <c r="G14" i="8"/>
  <c r="G13" i="8"/>
  <c r="K13" i="8" s="1"/>
  <c r="G12" i="8"/>
  <c r="G11" i="8"/>
  <c r="G10" i="8"/>
  <c r="K23" i="8" l="1"/>
  <c r="K19" i="8"/>
  <c r="K18" i="8"/>
  <c r="K17" i="8"/>
  <c r="K16" i="8"/>
  <c r="H26" i="7"/>
  <c r="E26" i="7"/>
  <c r="C26" i="7"/>
  <c r="H25" i="7"/>
  <c r="E25" i="7"/>
  <c r="C25" i="7"/>
  <c r="H24" i="7"/>
  <c r="E24" i="7"/>
  <c r="C24" i="7"/>
  <c r="H23" i="7"/>
  <c r="E23" i="7"/>
  <c r="C23" i="7"/>
  <c r="H22" i="7"/>
  <c r="E22" i="7"/>
  <c r="C22" i="7"/>
  <c r="H21" i="7"/>
  <c r="E21" i="7"/>
  <c r="C21" i="7"/>
  <c r="H20" i="7"/>
  <c r="I20" i="7" s="1"/>
  <c r="E20" i="7"/>
  <c r="C20" i="7"/>
  <c r="H19" i="7"/>
  <c r="E19" i="7"/>
  <c r="C19" i="7"/>
  <c r="H18" i="7"/>
  <c r="E18" i="7"/>
  <c r="C18" i="7"/>
  <c r="H17" i="7"/>
  <c r="E17" i="7"/>
  <c r="C17" i="7"/>
  <c r="H16" i="7"/>
  <c r="E16" i="7"/>
  <c r="C16" i="7"/>
  <c r="H15" i="7"/>
  <c r="E15" i="7"/>
  <c r="C15" i="7"/>
  <c r="H14" i="7"/>
  <c r="E14" i="7"/>
  <c r="C14" i="7"/>
  <c r="H13" i="7"/>
  <c r="E13" i="7"/>
  <c r="C13" i="7"/>
  <c r="H12" i="7"/>
  <c r="I12" i="7" s="1"/>
  <c r="E12" i="7"/>
  <c r="C12" i="7"/>
  <c r="H11" i="7"/>
  <c r="E11" i="7"/>
  <c r="C11" i="7"/>
  <c r="H10" i="7"/>
  <c r="E10" i="7"/>
  <c r="C10" i="7"/>
  <c r="H9" i="7"/>
  <c r="E9" i="7"/>
  <c r="C9" i="7"/>
  <c r="H8" i="7"/>
  <c r="I8" i="7" s="1"/>
  <c r="E8" i="7"/>
  <c r="C8" i="7"/>
  <c r="H7" i="7"/>
  <c r="E7" i="7"/>
  <c r="C7" i="7"/>
  <c r="F10" i="6"/>
  <c r="F9" i="6"/>
  <c r="F8" i="6"/>
  <c r="F7" i="6"/>
  <c r="F6" i="6"/>
  <c r="F5" i="6"/>
  <c r="B7" i="6"/>
  <c r="H26" i="5"/>
  <c r="E26" i="5"/>
  <c r="I26" i="5" s="1"/>
  <c r="C26" i="5"/>
  <c r="H25" i="5"/>
  <c r="E25" i="5"/>
  <c r="C25" i="5"/>
  <c r="H24" i="5"/>
  <c r="E24" i="5"/>
  <c r="I24" i="5" s="1"/>
  <c r="C24" i="5"/>
  <c r="H23" i="5"/>
  <c r="E23" i="5"/>
  <c r="C23" i="5"/>
  <c r="H22" i="5"/>
  <c r="E22" i="5"/>
  <c r="I22" i="5" s="1"/>
  <c r="C22" i="5"/>
  <c r="H21" i="5"/>
  <c r="E21" i="5"/>
  <c r="C21" i="5"/>
  <c r="H20" i="5"/>
  <c r="E20" i="5"/>
  <c r="I20" i="5" s="1"/>
  <c r="C20" i="5"/>
  <c r="H19" i="5"/>
  <c r="E19" i="5"/>
  <c r="C19" i="5"/>
  <c r="H18" i="5"/>
  <c r="E18" i="5"/>
  <c r="I18" i="5" s="1"/>
  <c r="C18" i="5"/>
  <c r="H17" i="5"/>
  <c r="E17" i="5"/>
  <c r="C17" i="5"/>
  <c r="H16" i="5"/>
  <c r="E16" i="5"/>
  <c r="I16" i="5" s="1"/>
  <c r="C16" i="5"/>
  <c r="H15" i="5"/>
  <c r="E15" i="5"/>
  <c r="C15" i="5"/>
  <c r="H14" i="5"/>
  <c r="E14" i="5"/>
  <c r="I14" i="5" s="1"/>
  <c r="C14" i="5"/>
  <c r="H13" i="5"/>
  <c r="E13" i="5"/>
  <c r="C13" i="5"/>
  <c r="H12" i="5"/>
  <c r="E12" i="5"/>
  <c r="I12" i="5" s="1"/>
  <c r="C12" i="5"/>
  <c r="H11" i="5"/>
  <c r="E11" i="5"/>
  <c r="I11" i="5" s="1"/>
  <c r="C11" i="5"/>
  <c r="H10" i="5"/>
  <c r="E10" i="5"/>
  <c r="I10" i="5" s="1"/>
  <c r="C10" i="5"/>
  <c r="H9" i="5"/>
  <c r="E9" i="5"/>
  <c r="C9" i="5"/>
  <c r="H8" i="5"/>
  <c r="E8" i="5"/>
  <c r="I8" i="5" s="1"/>
  <c r="C8" i="5"/>
  <c r="H7" i="5"/>
  <c r="E7" i="5"/>
  <c r="C7" i="5"/>
  <c r="H26" i="3"/>
  <c r="E26" i="3"/>
  <c r="C26" i="3"/>
  <c r="H25" i="3"/>
  <c r="E25" i="3"/>
  <c r="C25" i="3"/>
  <c r="H24" i="3"/>
  <c r="E24" i="3"/>
  <c r="C24" i="3"/>
  <c r="H23" i="3"/>
  <c r="E23" i="3"/>
  <c r="C23" i="3"/>
  <c r="H22" i="3"/>
  <c r="E22" i="3"/>
  <c r="C22" i="3"/>
  <c r="H21" i="3"/>
  <c r="E21" i="3"/>
  <c r="C21" i="3"/>
  <c r="H20" i="3"/>
  <c r="E20" i="3"/>
  <c r="C20" i="3"/>
  <c r="H19" i="3"/>
  <c r="E19" i="3"/>
  <c r="C19" i="3"/>
  <c r="H18" i="3"/>
  <c r="E18" i="3"/>
  <c r="C18" i="3"/>
  <c r="H17" i="3"/>
  <c r="E17" i="3"/>
  <c r="C17" i="3"/>
  <c r="H16" i="3"/>
  <c r="E16" i="3"/>
  <c r="C16" i="3"/>
  <c r="H15" i="3"/>
  <c r="E15" i="3"/>
  <c r="C15" i="3"/>
  <c r="H14" i="3"/>
  <c r="E14" i="3"/>
  <c r="C14" i="3"/>
  <c r="H13" i="3"/>
  <c r="E13" i="3"/>
  <c r="C13" i="3"/>
  <c r="H12" i="3"/>
  <c r="E12" i="3"/>
  <c r="C12" i="3"/>
  <c r="H11" i="3"/>
  <c r="E11" i="3"/>
  <c r="C11" i="3"/>
  <c r="H10" i="3"/>
  <c r="E10" i="3"/>
  <c r="C10" i="3"/>
  <c r="H9" i="3"/>
  <c r="E9" i="3"/>
  <c r="C9" i="3"/>
  <c r="H8" i="3"/>
  <c r="E8" i="3"/>
  <c r="C8" i="3"/>
  <c r="H7" i="3"/>
  <c r="E7" i="3"/>
  <c r="C7" i="3"/>
  <c r="H26" i="2"/>
  <c r="E26" i="2"/>
  <c r="C26" i="2"/>
  <c r="H25" i="2"/>
  <c r="E25" i="2"/>
  <c r="C25" i="2"/>
  <c r="H24" i="2"/>
  <c r="E24" i="2"/>
  <c r="C24" i="2"/>
  <c r="H23" i="2"/>
  <c r="E23" i="2"/>
  <c r="C23" i="2"/>
  <c r="H22" i="2"/>
  <c r="E22" i="2"/>
  <c r="C22" i="2"/>
  <c r="H21" i="2"/>
  <c r="E21" i="2"/>
  <c r="C21" i="2"/>
  <c r="H20" i="2"/>
  <c r="E20" i="2"/>
  <c r="C20" i="2"/>
  <c r="H19" i="2"/>
  <c r="E19" i="2"/>
  <c r="C19" i="2"/>
  <c r="H18" i="2"/>
  <c r="E18" i="2"/>
  <c r="C18" i="2"/>
  <c r="H17" i="2"/>
  <c r="E17" i="2"/>
  <c r="C17" i="2"/>
  <c r="H16" i="2"/>
  <c r="E16" i="2"/>
  <c r="C16" i="2"/>
  <c r="H15" i="2"/>
  <c r="E15" i="2"/>
  <c r="C15" i="2"/>
  <c r="H14" i="2"/>
  <c r="E14" i="2"/>
  <c r="C14" i="2"/>
  <c r="H13" i="2"/>
  <c r="E13" i="2"/>
  <c r="C13" i="2"/>
  <c r="H12" i="2"/>
  <c r="E12" i="2"/>
  <c r="C12" i="2"/>
  <c r="H11" i="2"/>
  <c r="E11" i="2"/>
  <c r="C11" i="2"/>
  <c r="H10" i="2"/>
  <c r="E10" i="2"/>
  <c r="C10" i="2"/>
  <c r="H9" i="2"/>
  <c r="E9" i="2"/>
  <c r="C9" i="2"/>
  <c r="H8" i="2"/>
  <c r="E8" i="2"/>
  <c r="C8" i="2"/>
  <c r="H7" i="2"/>
  <c r="E7" i="2"/>
  <c r="C7" i="2"/>
  <c r="I24" i="7" l="1"/>
  <c r="I16" i="7"/>
  <c r="I7" i="7"/>
  <c r="I11" i="7"/>
  <c r="I15" i="7"/>
  <c r="I19" i="7"/>
  <c r="I23" i="7"/>
  <c r="I10" i="7"/>
  <c r="I14" i="7"/>
  <c r="I18" i="7"/>
  <c r="I22" i="7"/>
  <c r="I26" i="7"/>
  <c r="I9" i="7"/>
  <c r="I13" i="7"/>
  <c r="I17" i="7"/>
  <c r="I21" i="7"/>
  <c r="I25" i="7"/>
  <c r="I23" i="5"/>
  <c r="I19" i="5"/>
  <c r="I15" i="5"/>
  <c r="I7" i="5"/>
  <c r="I9" i="5"/>
  <c r="I13" i="5"/>
  <c r="I17" i="5"/>
  <c r="I21" i="5"/>
  <c r="I25" i="5"/>
  <c r="I7" i="3"/>
  <c r="I11" i="3"/>
  <c r="I15" i="3"/>
  <c r="I19" i="3"/>
  <c r="I23" i="3"/>
  <c r="I10" i="3"/>
  <c r="I14" i="3"/>
  <c r="I18" i="3"/>
  <c r="I22" i="3"/>
  <c r="I26" i="3"/>
  <c r="I9" i="3"/>
  <c r="I13" i="3"/>
  <c r="I17" i="3"/>
  <c r="I21" i="3"/>
  <c r="I25" i="3"/>
  <c r="I8" i="3"/>
  <c r="I12" i="3"/>
  <c r="I16" i="3"/>
  <c r="I20" i="3"/>
  <c r="I24" i="3"/>
  <c r="I7" i="2"/>
  <c r="I11" i="2"/>
  <c r="I15" i="2"/>
  <c r="I19" i="2"/>
  <c r="I23" i="2"/>
  <c r="I10" i="2"/>
  <c r="I14" i="2"/>
  <c r="I18" i="2"/>
  <c r="I22" i="2"/>
  <c r="I26" i="2"/>
  <c r="I9" i="2"/>
  <c r="I13" i="2"/>
  <c r="I17" i="2"/>
  <c r="I21" i="2"/>
  <c r="I25" i="2"/>
  <c r="I8" i="2"/>
  <c r="I12" i="2"/>
  <c r="I16" i="2"/>
  <c r="I20" i="2"/>
  <c r="I24" i="2"/>
  <c r="I8" i="1"/>
  <c r="I7" i="1"/>
  <c r="E26" i="1"/>
  <c r="E25" i="1"/>
  <c r="I25" i="1" s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I9" i="1" s="1"/>
  <c r="E8" i="1"/>
  <c r="E7" i="1"/>
  <c r="H26" i="1"/>
  <c r="I26" i="1" s="1"/>
  <c r="H25" i="1"/>
  <c r="H24" i="1"/>
  <c r="I24" i="1" s="1"/>
  <c r="H23" i="1"/>
  <c r="I23" i="1" s="1"/>
  <c r="H22" i="1"/>
  <c r="H21" i="1"/>
  <c r="I21" i="1" s="1"/>
  <c r="H20" i="1"/>
  <c r="I20" i="1" s="1"/>
  <c r="H19" i="1"/>
  <c r="H18" i="1"/>
  <c r="H17" i="1"/>
  <c r="H16" i="1"/>
  <c r="I16" i="1" s="1"/>
  <c r="H15" i="1"/>
  <c r="H14" i="1"/>
  <c r="H13" i="1"/>
  <c r="H12" i="1"/>
  <c r="I12" i="1" s="1"/>
  <c r="H11" i="1"/>
  <c r="H10" i="1"/>
  <c r="I10" i="1" s="1"/>
  <c r="H9" i="1"/>
  <c r="H8" i="1"/>
  <c r="H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I22" i="1" l="1"/>
  <c r="I19" i="1"/>
  <c r="I18" i="1"/>
  <c r="I17" i="1"/>
  <c r="I15" i="1"/>
  <c r="I14" i="1"/>
  <c r="I13" i="1"/>
  <c r="I11" i="1"/>
</calcChain>
</file>

<file path=xl/sharedStrings.xml><?xml version="1.0" encoding="utf-8"?>
<sst xmlns="http://schemas.openxmlformats.org/spreadsheetml/2006/main" count="101" uniqueCount="29">
  <si>
    <t>Inom</t>
  </si>
  <si>
    <t>RLoad</t>
  </si>
  <si>
    <t>ILoad</t>
  </si>
  <si>
    <t>PLoad</t>
  </si>
  <si>
    <t>Vsrc</t>
  </si>
  <si>
    <t>Isrc</t>
  </si>
  <si>
    <t>Psrc</t>
  </si>
  <si>
    <t>Eff</t>
  </si>
  <si>
    <t>VLoad</t>
  </si>
  <si>
    <t>Voc</t>
  </si>
  <si>
    <t>Ioc</t>
  </si>
  <si>
    <t>No external capacitors used. Input and output voltage passed through ~24" test leads.</t>
  </si>
  <si>
    <t>Input Caps: 1uF and 10uF, Output Cap: 22uF. 18AWG input and output wires, 12" total</t>
  </si>
  <si>
    <t>No Caps. 18AWG input and output wires, 12" total</t>
  </si>
  <si>
    <t>RTrim</t>
  </si>
  <si>
    <t>No Caps. 18AWG input and output wires, 12" total. Shorted the input return and output return together.</t>
  </si>
  <si>
    <t>Vout</t>
  </si>
  <si>
    <t>Vout-15mV</t>
  </si>
  <si>
    <t>8.6A</t>
  </si>
  <si>
    <t>Vin</t>
  </si>
  <si>
    <t>Amps</t>
  </si>
  <si>
    <t>No Caps. 18AWG input and output wires, 12" total. Shorted the input return and output return together. RTrim = 23660 ohms</t>
  </si>
  <si>
    <t>Vnom</t>
  </si>
  <si>
    <t>VLed</t>
  </si>
  <si>
    <t>ILed</t>
  </si>
  <si>
    <t>PLed</t>
  </si>
  <si>
    <t>Delta P</t>
  </si>
  <si>
    <t>DC-DC mounted on a vector board with no insulation</t>
  </si>
  <si>
    <t>DC-DC wrapped in electrical tape.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</si>
</sst>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0" fillId="0" borderId="0" xfId="0" applyNumberFormat="1"/>
    <xf numFmtId="165" fontId="0" fillId="0" borderId="0" xfId="0" applyNumberFormat="1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165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2" borderId="1" xfId="0" applyNumberFormat="1" applyFill="1" applyBorder="1"/>
    <xf numFmtId="2" fontId="0" fillId="2" borderId="1" xfId="0" applyNumberFormat="1" applyFill="1" applyBorder="1"/>
    <xf numFmtId="0" fontId="0" fillId="2" borderId="1" xfId="0" applyFill="1" applyBorder="1"/>
    <xf numFmtId="165" fontId="0" fillId="2" borderId="1" xfId="0" applyNumberFormat="1" applyFill="1" applyBorder="1"/>
    <xf numFmtId="0" fontId="0" fillId="0" borderId="0" xfId="0" applyBorder="1"/>
    <xf numFmtId="1" fontId="0" fillId="0" borderId="1" xfId="0" applyNumberFormat="1" applyBorder="1"/>
    <xf numFmtId="164" fontId="0" fillId="3" borderId="1" xfId="0" applyNumberFormat="1" applyFill="1" applyBorder="1"/>
    <xf numFmtId="2" fontId="0" fillId="3" borderId="1" xfId="0" applyNumberFormat="1" applyFill="1" applyBorder="1"/>
    <xf numFmtId="0" fontId="0" fillId="3" borderId="1" xfId="0" applyFill="1" applyBorder="1"/>
    <xf numFmtId="165" fontId="0" fillId="3" borderId="1" xfId="0" applyNumberFormat="1" applyFill="1" applyBorder="1"/>
    <xf numFmtId="164" fontId="2" fillId="0" borderId="1" xfId="0" applyNumberFormat="1" applyFont="1" applyBorder="1"/>
    <xf numFmtId="0" fontId="1" fillId="0" borderId="1" xfId="0" applyFont="1" applyFill="1" applyBorder="1" applyAlignment="1">
      <alignment horizontal="center"/>
    </xf>
    <xf numFmtId="164" fontId="0" fillId="0" borderId="1" xfId="0" applyNumberFormat="1" applyFont="1" applyBorder="1"/>
    <xf numFmtId="0" fontId="3" fillId="0" borderId="1" xfId="0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2" fontId="3" fillId="0" borderId="1" xfId="0" applyNumberFormat="1" applyFont="1" applyBorder="1"/>
    <xf numFmtId="0" fontId="0" fillId="0" borderId="1" xfId="0" applyFont="1" applyBorder="1"/>
    <xf numFmtId="165" fontId="0" fillId="0" borderId="1" xfId="0" applyNumberFormat="1" applyFont="1" applyBorder="1"/>
    <xf numFmtId="2" fontId="0" fillId="0" borderId="1" xfId="0" applyNumberFormat="1" applyFont="1" applyBorder="1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worksheet" Target="worksheets/sheet6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styles" Target="styles.xml"/><Relationship Id="rId5" Type="http://schemas.openxmlformats.org/officeDocument/2006/relationships/worksheet" Target="worksheets/sheet4.xml"/><Relationship Id="rId10" Type="http://schemas.openxmlformats.org/officeDocument/2006/relationships/theme" Target="theme/theme1.xml"/><Relationship Id="rId4" Type="http://schemas.openxmlformats.org/officeDocument/2006/relationships/worksheet" Target="worksheets/sheet3.xml"/><Relationship Id="rId9" Type="http://schemas.openxmlformats.org/officeDocument/2006/relationships/chartsheet" Target="chart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547288966863701E-2"/>
          <c:y val="1.6357629000606444E-2"/>
          <c:w val="0.90690228989185917"/>
          <c:h val="0.92701078485684973"/>
        </c:manualLayout>
      </c:layout>
      <c:scatterChart>
        <c:scatterStyle val="lineMarker"/>
        <c:varyColors val="0"/>
        <c:ser>
          <c:idx val="0"/>
          <c:order val="0"/>
          <c:xVal>
            <c:numRef>
              <c:f>Sheet2!$D$7:$D$26</c:f>
              <c:numCache>
                <c:formatCode>0.000</c:formatCode>
                <c:ptCount val="20"/>
                <c:pt idx="0">
                  <c:v>9.9000000000000005E-2</c:v>
                </c:pt>
                <c:pt idx="1">
                  <c:v>0.19900000000000001</c:v>
                </c:pt>
                <c:pt idx="2">
                  <c:v>0.497</c:v>
                </c:pt>
                <c:pt idx="3">
                  <c:v>0.99099999999999999</c:v>
                </c:pt>
                <c:pt idx="4">
                  <c:v>1.4890000000000001</c:v>
                </c:pt>
                <c:pt idx="5">
                  <c:v>1.9790000000000001</c:v>
                </c:pt>
                <c:pt idx="6">
                  <c:v>2.4670000000000001</c:v>
                </c:pt>
                <c:pt idx="7">
                  <c:v>2.9609999999999999</c:v>
                </c:pt>
                <c:pt idx="8">
                  <c:v>3.444</c:v>
                </c:pt>
                <c:pt idx="9">
                  <c:v>3.9260000000000002</c:v>
                </c:pt>
                <c:pt idx="10">
                  <c:v>4.4039999999999999</c:v>
                </c:pt>
                <c:pt idx="11">
                  <c:v>4.8920000000000003</c:v>
                </c:pt>
                <c:pt idx="12">
                  <c:v>5.3639999999999999</c:v>
                </c:pt>
                <c:pt idx="13">
                  <c:v>5.8339999999999996</c:v>
                </c:pt>
                <c:pt idx="14">
                  <c:v>6.2969999999999997</c:v>
                </c:pt>
                <c:pt idx="15">
                  <c:v>6.7919999999999998</c:v>
                </c:pt>
                <c:pt idx="16">
                  <c:v>7.2480000000000002</c:v>
                </c:pt>
                <c:pt idx="17">
                  <c:v>7.6970000000000001</c:v>
                </c:pt>
                <c:pt idx="18">
                  <c:v>8.1929999999999996</c:v>
                </c:pt>
                <c:pt idx="19">
                  <c:v>8.6359999999999992</c:v>
                </c:pt>
              </c:numCache>
            </c:numRef>
          </c:xVal>
          <c:yVal>
            <c:numRef>
              <c:f>Sheet2!$I$7:$I$26</c:f>
              <c:numCache>
                <c:formatCode>0.0</c:formatCode>
                <c:ptCount val="20"/>
                <c:pt idx="0">
                  <c:v>17.656119112600315</c:v>
                </c:pt>
                <c:pt idx="1">
                  <c:v>30.687346084290901</c:v>
                </c:pt>
                <c:pt idx="2">
                  <c:v>52.383500028832664</c:v>
                </c:pt>
                <c:pt idx="3">
                  <c:v>68.249542270673416</c:v>
                </c:pt>
                <c:pt idx="4">
                  <c:v>75.695162342744752</c:v>
                </c:pt>
                <c:pt idx="5">
                  <c:v>79.800748764390775</c:v>
                </c:pt>
                <c:pt idx="6">
                  <c:v>82.210469071996343</c:v>
                </c:pt>
                <c:pt idx="7">
                  <c:v>84.141535559532315</c:v>
                </c:pt>
                <c:pt idx="8">
                  <c:v>85.042722704347952</c:v>
                </c:pt>
                <c:pt idx="9">
                  <c:v>85.65201025919346</c:v>
                </c:pt>
                <c:pt idx="10">
                  <c:v>86.084179605590023</c:v>
                </c:pt>
                <c:pt idx="11">
                  <c:v>86.600394824964951</c:v>
                </c:pt>
                <c:pt idx="12">
                  <c:v>86.639769938165614</c:v>
                </c:pt>
                <c:pt idx="13">
                  <c:v>86.470974468466281</c:v>
                </c:pt>
                <c:pt idx="14">
                  <c:v>86.369344849017381</c:v>
                </c:pt>
                <c:pt idx="15">
                  <c:v>86.478984648611473</c:v>
                </c:pt>
                <c:pt idx="16">
                  <c:v>86.253718392266805</c:v>
                </c:pt>
                <c:pt idx="17">
                  <c:v>85.993322608377639</c:v>
                </c:pt>
                <c:pt idx="18">
                  <c:v>85.947476970702226</c:v>
                </c:pt>
                <c:pt idx="19">
                  <c:v>85.585358015088659</c:v>
                </c:pt>
              </c:numCache>
            </c:numRef>
          </c:yVal>
          <c:smooth val="0"/>
        </c:ser>
        <c:ser>
          <c:idx val="1"/>
          <c:order val="1"/>
          <c:xVal>
            <c:numRef>
              <c:f>Sheet2!$D$7:$D$26</c:f>
              <c:numCache>
                <c:formatCode>0.000</c:formatCode>
                <c:ptCount val="20"/>
                <c:pt idx="0">
                  <c:v>9.9000000000000005E-2</c:v>
                </c:pt>
                <c:pt idx="1">
                  <c:v>0.19900000000000001</c:v>
                </c:pt>
                <c:pt idx="2">
                  <c:v>0.497</c:v>
                </c:pt>
                <c:pt idx="3">
                  <c:v>0.99099999999999999</c:v>
                </c:pt>
                <c:pt idx="4">
                  <c:v>1.4890000000000001</c:v>
                </c:pt>
                <c:pt idx="5">
                  <c:v>1.9790000000000001</c:v>
                </c:pt>
                <c:pt idx="6">
                  <c:v>2.4670000000000001</c:v>
                </c:pt>
                <c:pt idx="7">
                  <c:v>2.9609999999999999</c:v>
                </c:pt>
                <c:pt idx="8">
                  <c:v>3.444</c:v>
                </c:pt>
                <c:pt idx="9">
                  <c:v>3.9260000000000002</c:v>
                </c:pt>
                <c:pt idx="10">
                  <c:v>4.4039999999999999</c:v>
                </c:pt>
                <c:pt idx="11">
                  <c:v>4.8920000000000003</c:v>
                </c:pt>
                <c:pt idx="12">
                  <c:v>5.3639999999999999</c:v>
                </c:pt>
                <c:pt idx="13">
                  <c:v>5.8339999999999996</c:v>
                </c:pt>
                <c:pt idx="14">
                  <c:v>6.2969999999999997</c:v>
                </c:pt>
                <c:pt idx="15">
                  <c:v>6.7919999999999998</c:v>
                </c:pt>
                <c:pt idx="16">
                  <c:v>7.2480000000000002</c:v>
                </c:pt>
                <c:pt idx="17">
                  <c:v>7.6970000000000001</c:v>
                </c:pt>
                <c:pt idx="18">
                  <c:v>8.1929999999999996</c:v>
                </c:pt>
                <c:pt idx="19">
                  <c:v>8.6359999999999992</c:v>
                </c:pt>
              </c:numCache>
            </c:numRef>
          </c:xVal>
          <c:yVal>
            <c:numRef>
              <c:f>Sheet3!$I$7:$I$26</c:f>
              <c:numCache>
                <c:formatCode>0.0</c:formatCode>
                <c:ptCount val="20"/>
                <c:pt idx="0">
                  <c:v>18.628015577514098</c:v>
                </c:pt>
                <c:pt idx="1">
                  <c:v>31.395515609312994</c:v>
                </c:pt>
                <c:pt idx="2">
                  <c:v>53.206277516196529</c:v>
                </c:pt>
                <c:pt idx="3">
                  <c:v>68.966933878290547</c:v>
                </c:pt>
                <c:pt idx="4">
                  <c:v>76.265728893066935</c:v>
                </c:pt>
                <c:pt idx="5">
                  <c:v>80.159164460863806</c:v>
                </c:pt>
                <c:pt idx="6">
                  <c:v>82.51522479780607</c:v>
                </c:pt>
                <c:pt idx="7">
                  <c:v>84.288168378712442</c:v>
                </c:pt>
                <c:pt idx="8">
                  <c:v>85.275914281187923</c:v>
                </c:pt>
                <c:pt idx="9">
                  <c:v>85.838008109919187</c:v>
                </c:pt>
                <c:pt idx="10">
                  <c:v>86.560519258161179</c:v>
                </c:pt>
                <c:pt idx="11">
                  <c:v>86.694547495141236</c:v>
                </c:pt>
                <c:pt idx="12">
                  <c:v>86.65592202055528</c:v>
                </c:pt>
                <c:pt idx="13">
                  <c:v>86.614495471899147</c:v>
                </c:pt>
                <c:pt idx="14">
                  <c:v>86.734973653447128</c:v>
                </c:pt>
                <c:pt idx="15">
                  <c:v>86.658154041311093</c:v>
                </c:pt>
                <c:pt idx="16">
                  <c:v>86.381218028397967</c:v>
                </c:pt>
                <c:pt idx="17">
                  <c:v>86.201556920289477</c:v>
                </c:pt>
                <c:pt idx="18">
                  <c:v>86.003616803647319</c:v>
                </c:pt>
                <c:pt idx="19">
                  <c:v>85.628430666329251</c:v>
                </c:pt>
              </c:numCache>
            </c:numRef>
          </c:yVal>
          <c:smooth val="0"/>
        </c:ser>
        <c:ser>
          <c:idx val="2"/>
          <c:order val="2"/>
          <c:xVal>
            <c:numRef>
              <c:f>Sheet2!$D$7:$D$26</c:f>
              <c:numCache>
                <c:formatCode>0.000</c:formatCode>
                <c:ptCount val="20"/>
                <c:pt idx="0">
                  <c:v>9.9000000000000005E-2</c:v>
                </c:pt>
                <c:pt idx="1">
                  <c:v>0.19900000000000001</c:v>
                </c:pt>
                <c:pt idx="2">
                  <c:v>0.497</c:v>
                </c:pt>
                <c:pt idx="3">
                  <c:v>0.99099999999999999</c:v>
                </c:pt>
                <c:pt idx="4">
                  <c:v>1.4890000000000001</c:v>
                </c:pt>
                <c:pt idx="5">
                  <c:v>1.9790000000000001</c:v>
                </c:pt>
                <c:pt idx="6">
                  <c:v>2.4670000000000001</c:v>
                </c:pt>
                <c:pt idx="7">
                  <c:v>2.9609999999999999</c:v>
                </c:pt>
                <c:pt idx="8">
                  <c:v>3.444</c:v>
                </c:pt>
                <c:pt idx="9">
                  <c:v>3.9260000000000002</c:v>
                </c:pt>
                <c:pt idx="10">
                  <c:v>4.4039999999999999</c:v>
                </c:pt>
                <c:pt idx="11">
                  <c:v>4.8920000000000003</c:v>
                </c:pt>
                <c:pt idx="12">
                  <c:v>5.3639999999999999</c:v>
                </c:pt>
                <c:pt idx="13">
                  <c:v>5.8339999999999996</c:v>
                </c:pt>
                <c:pt idx="14">
                  <c:v>6.2969999999999997</c:v>
                </c:pt>
                <c:pt idx="15">
                  <c:v>6.7919999999999998</c:v>
                </c:pt>
                <c:pt idx="16">
                  <c:v>7.2480000000000002</c:v>
                </c:pt>
                <c:pt idx="17">
                  <c:v>7.6970000000000001</c:v>
                </c:pt>
                <c:pt idx="18">
                  <c:v>8.1929999999999996</c:v>
                </c:pt>
                <c:pt idx="19">
                  <c:v>8.6359999999999992</c:v>
                </c:pt>
              </c:numCache>
            </c:numRef>
          </c:xVal>
          <c:yVal>
            <c:numRef>
              <c:f>Sheet4!$I$7:$I$26</c:f>
              <c:numCache>
                <c:formatCode>0.0</c:formatCode>
                <c:ptCount val="20"/>
                <c:pt idx="0">
                  <c:v>18.628015577514098</c:v>
                </c:pt>
                <c:pt idx="1">
                  <c:v>31.638891699307671</c:v>
                </c:pt>
                <c:pt idx="2">
                  <c:v>52.929161487466338</c:v>
                </c:pt>
                <c:pt idx="3">
                  <c:v>69.13196602444583</c:v>
                </c:pt>
                <c:pt idx="4">
                  <c:v>76.457834003628818</c:v>
                </c:pt>
                <c:pt idx="5">
                  <c:v>80.319162793121023</c:v>
                </c:pt>
                <c:pt idx="6">
                  <c:v>82.788454018990862</c:v>
                </c:pt>
                <c:pt idx="7">
                  <c:v>84.406717138738756</c:v>
                </c:pt>
                <c:pt idx="8">
                  <c:v>85.38054730484582</c:v>
                </c:pt>
                <c:pt idx="9">
                  <c:v>85.931310292647339</c:v>
                </c:pt>
                <c:pt idx="10">
                  <c:v>86.187648182676156</c:v>
                </c:pt>
                <c:pt idx="11">
                  <c:v>86.75339905610447</c:v>
                </c:pt>
                <c:pt idx="12">
                  <c:v>86.796028604258694</c:v>
                </c:pt>
                <c:pt idx="13">
                  <c:v>86.614495471899147</c:v>
                </c:pt>
                <c:pt idx="14">
                  <c:v>86.794708483786977</c:v>
                </c:pt>
                <c:pt idx="15">
                  <c:v>86.658154041311093</c:v>
                </c:pt>
                <c:pt idx="16">
                  <c:v>86.369303377635404</c:v>
                </c:pt>
                <c:pt idx="17">
                  <c:v>86.053140001518614</c:v>
                </c:pt>
                <c:pt idx="18">
                  <c:v>86.049314793447351</c:v>
                </c:pt>
                <c:pt idx="19">
                  <c:v>85.714706163222289</c:v>
                </c:pt>
              </c:numCache>
            </c:numRef>
          </c:yVal>
          <c:smooth val="0"/>
        </c:ser>
        <c:ser>
          <c:idx val="3"/>
          <c:order val="3"/>
          <c:xVal>
            <c:numRef>
              <c:f>Sheet2!$D$7:$D$26</c:f>
              <c:numCache>
                <c:formatCode>0.000</c:formatCode>
                <c:ptCount val="20"/>
                <c:pt idx="0">
                  <c:v>9.9000000000000005E-2</c:v>
                </c:pt>
                <c:pt idx="1">
                  <c:v>0.19900000000000001</c:v>
                </c:pt>
                <c:pt idx="2">
                  <c:v>0.497</c:v>
                </c:pt>
                <c:pt idx="3">
                  <c:v>0.99099999999999999</c:v>
                </c:pt>
                <c:pt idx="4">
                  <c:v>1.4890000000000001</c:v>
                </c:pt>
                <c:pt idx="5">
                  <c:v>1.9790000000000001</c:v>
                </c:pt>
                <c:pt idx="6">
                  <c:v>2.4670000000000001</c:v>
                </c:pt>
                <c:pt idx="7">
                  <c:v>2.9609999999999999</c:v>
                </c:pt>
                <c:pt idx="8">
                  <c:v>3.444</c:v>
                </c:pt>
                <c:pt idx="9">
                  <c:v>3.9260000000000002</c:v>
                </c:pt>
                <c:pt idx="10">
                  <c:v>4.4039999999999999</c:v>
                </c:pt>
                <c:pt idx="11">
                  <c:v>4.8920000000000003</c:v>
                </c:pt>
                <c:pt idx="12">
                  <c:v>5.3639999999999999</c:v>
                </c:pt>
                <c:pt idx="13">
                  <c:v>5.8339999999999996</c:v>
                </c:pt>
                <c:pt idx="14">
                  <c:v>6.2969999999999997</c:v>
                </c:pt>
                <c:pt idx="15">
                  <c:v>6.7919999999999998</c:v>
                </c:pt>
                <c:pt idx="16">
                  <c:v>7.2480000000000002</c:v>
                </c:pt>
                <c:pt idx="17">
                  <c:v>7.6970000000000001</c:v>
                </c:pt>
                <c:pt idx="18">
                  <c:v>8.1929999999999996</c:v>
                </c:pt>
                <c:pt idx="19">
                  <c:v>8.6359999999999992</c:v>
                </c:pt>
              </c:numCache>
            </c:numRef>
          </c:xVal>
          <c:yVal>
            <c:numRef>
              <c:f>Sheet6!$I$7:$I$26</c:f>
              <c:numCache>
                <c:formatCode>0.0</c:formatCode>
                <c:ptCount val="20"/>
                <c:pt idx="0">
                  <c:v>19.930986887508624</c:v>
                </c:pt>
                <c:pt idx="1">
                  <c:v>33.509700176366835</c:v>
                </c:pt>
                <c:pt idx="2">
                  <c:v>55.05564710356191</c:v>
                </c:pt>
                <c:pt idx="3">
                  <c:v>70.682903767463827</c:v>
                </c:pt>
                <c:pt idx="4">
                  <c:v>77.822729561859987</c:v>
                </c:pt>
                <c:pt idx="5">
                  <c:v>81.492482199666696</c:v>
                </c:pt>
                <c:pt idx="6">
                  <c:v>83.633891948904235</c:v>
                </c:pt>
                <c:pt idx="7">
                  <c:v>85.261957022102706</c:v>
                </c:pt>
                <c:pt idx="8">
                  <c:v>86.000197180321393</c:v>
                </c:pt>
                <c:pt idx="9">
                  <c:v>86.615394890289664</c:v>
                </c:pt>
                <c:pt idx="10">
                  <c:v>86.842788129744648</c:v>
                </c:pt>
                <c:pt idx="11">
                  <c:v>87.323943661971811</c:v>
                </c:pt>
                <c:pt idx="12">
                  <c:v>87.235016906733392</c:v>
                </c:pt>
                <c:pt idx="13">
                  <c:v>87.08319482110052</c:v>
                </c:pt>
                <c:pt idx="14">
                  <c:v>86.959052941061927</c:v>
                </c:pt>
                <c:pt idx="15">
                  <c:v>86.721709567751333</c:v>
                </c:pt>
                <c:pt idx="16">
                  <c:v>86.442821271102915</c:v>
                </c:pt>
                <c:pt idx="17">
                  <c:v>86.111015218586246</c:v>
                </c:pt>
                <c:pt idx="18">
                  <c:v>86.136665926349224</c:v>
                </c:pt>
                <c:pt idx="19">
                  <c:v>85.587892679107895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848192"/>
        <c:axId val="145849728"/>
      </c:scatterChart>
      <c:valAx>
        <c:axId val="145848192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145849728"/>
        <c:crosses val="autoZero"/>
        <c:crossBetween val="midCat"/>
      </c:valAx>
      <c:valAx>
        <c:axId val="14584972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45848192"/>
        <c:crosses val="autoZero"/>
        <c:crossBetween val="midCat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Sheet7!$E$7:$E$23</c:f>
              <c:numCache>
                <c:formatCode>0.0</c:formatCode>
                <c:ptCount val="17"/>
                <c:pt idx="0">
                  <c:v>11</c:v>
                </c:pt>
                <c:pt idx="1">
                  <c:v>12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19</c:v>
                </c:pt>
                <c:pt idx="9">
                  <c:v>20</c:v>
                </c:pt>
                <c:pt idx="10">
                  <c:v>21</c:v>
                </c:pt>
                <c:pt idx="11">
                  <c:v>22</c:v>
                </c:pt>
                <c:pt idx="12">
                  <c:v>23</c:v>
                </c:pt>
                <c:pt idx="13">
                  <c:v>24</c:v>
                </c:pt>
                <c:pt idx="14">
                  <c:v>25</c:v>
                </c:pt>
                <c:pt idx="15">
                  <c:v>26</c:v>
                </c:pt>
                <c:pt idx="16">
                  <c:v>27</c:v>
                </c:pt>
              </c:numCache>
            </c:numRef>
          </c:xVal>
          <c:yVal>
            <c:numRef>
              <c:f>Sheet7!$K$7:$K$23</c:f>
              <c:numCache>
                <c:formatCode>0.0</c:formatCode>
                <c:ptCount val="17"/>
                <c:pt idx="0">
                  <c:v>89.61149961149961</c:v>
                </c:pt>
                <c:pt idx="1">
                  <c:v>89.308755760368669</c:v>
                </c:pt>
                <c:pt idx="2">
                  <c:v>89.153846153846132</c:v>
                </c:pt>
                <c:pt idx="3">
                  <c:v>89.224924012158041</c:v>
                </c:pt>
                <c:pt idx="4">
                  <c:v>89.173333333333332</c:v>
                </c:pt>
                <c:pt idx="5">
                  <c:v>89.463190184049083</c:v>
                </c:pt>
                <c:pt idx="6">
                  <c:v>88.976317799847209</c:v>
                </c:pt>
                <c:pt idx="7">
                  <c:v>89.249042145593862</c:v>
                </c:pt>
                <c:pt idx="8">
                  <c:v>88.985507246376798</c:v>
                </c:pt>
                <c:pt idx="9">
                  <c:v>88.763358778625943</c:v>
                </c:pt>
                <c:pt idx="10">
                  <c:v>88.870967741935488</c:v>
                </c:pt>
                <c:pt idx="11">
                  <c:v>88.831168831168839</c:v>
                </c:pt>
                <c:pt idx="12">
                  <c:v>88.068052930056709</c:v>
                </c:pt>
                <c:pt idx="13">
                  <c:v>87.725225225225216</c:v>
                </c:pt>
                <c:pt idx="14">
                  <c:v>87.36448598130842</c:v>
                </c:pt>
                <c:pt idx="15">
                  <c:v>87.549019607843135</c:v>
                </c:pt>
                <c:pt idx="16">
                  <c:v>87.037037037037052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808384"/>
        <c:axId val="145670912"/>
      </c:scatterChart>
      <c:valAx>
        <c:axId val="145808384"/>
        <c:scaling>
          <c:orientation val="minMax"/>
          <c:max val="30"/>
          <c:min val="10"/>
        </c:scaling>
        <c:delete val="0"/>
        <c:axPos val="b"/>
        <c:numFmt formatCode="0.0" sourceLinked="1"/>
        <c:majorTickMark val="out"/>
        <c:minorTickMark val="none"/>
        <c:tickLblPos val="nextTo"/>
        <c:crossAx val="145670912"/>
        <c:crosses val="autoZero"/>
        <c:crossBetween val="midCat"/>
        <c:majorUnit val="1"/>
      </c:valAx>
      <c:valAx>
        <c:axId val="145670912"/>
        <c:scaling>
          <c:orientation val="minMax"/>
          <c:max val="100"/>
          <c:min val="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45808384"/>
        <c:crosses val="autoZero"/>
        <c:crossBetween val="midCat"/>
        <c:majorUnit val="5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6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4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9461" cy="629676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8435" cy="629061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41"/>
  <sheetViews>
    <sheetView workbookViewId="0">
      <selection activeCell="G48" sqref="G48"/>
    </sheetView>
  </sheetViews>
  <sheetFormatPr defaultRowHeight="15" x14ac:dyDescent="0.25"/>
  <sheetData>
    <row r="6" spans="1:9" x14ac:dyDescent="0.25">
      <c r="A6" s="7" t="s">
        <v>0</v>
      </c>
      <c r="B6" s="7" t="s">
        <v>8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</row>
    <row r="7" spans="1:9" x14ac:dyDescent="0.25">
      <c r="A7" s="4">
        <v>0.1</v>
      </c>
      <c r="B7" s="5">
        <v>3.29</v>
      </c>
      <c r="C7" s="3">
        <f>3.3/A7</f>
        <v>32.999999999999993</v>
      </c>
      <c r="D7" s="6">
        <v>9.8000000000000004E-2</v>
      </c>
      <c r="E7" s="4">
        <f>B7*D7</f>
        <v>0.32242000000000004</v>
      </c>
      <c r="F7" s="4">
        <v>16</v>
      </c>
      <c r="G7" s="6">
        <v>0.11600000000000001</v>
      </c>
      <c r="H7" s="4">
        <f>F7*G7</f>
        <v>1.8560000000000001</v>
      </c>
      <c r="I7" s="4">
        <f>(E7/H7)*100</f>
        <v>17.371767241379313</v>
      </c>
    </row>
    <row r="8" spans="1:9" x14ac:dyDescent="0.25">
      <c r="A8" s="4">
        <v>0.2</v>
      </c>
      <c r="B8" s="5">
        <v>3.29</v>
      </c>
      <c r="C8" s="3">
        <f t="shared" ref="C8:C26" si="0">3.3/A8</f>
        <v>16.499999999999996</v>
      </c>
      <c r="D8" s="6">
        <v>0.19800000000000001</v>
      </c>
      <c r="E8" s="4">
        <f t="shared" ref="E8:E26" si="1">B8*D8</f>
        <v>0.65142</v>
      </c>
      <c r="F8" s="4">
        <v>16</v>
      </c>
      <c r="G8" s="6">
        <v>0.13400000000000001</v>
      </c>
      <c r="H8" s="4">
        <f t="shared" ref="H8:H26" si="2">F8*G8</f>
        <v>2.1440000000000001</v>
      </c>
      <c r="I8" s="4">
        <f>(E8/H8)*100</f>
        <v>30.383395522388057</v>
      </c>
    </row>
    <row r="9" spans="1:9" x14ac:dyDescent="0.25">
      <c r="A9" s="4">
        <v>0.5</v>
      </c>
      <c r="B9" s="5">
        <v>3.27</v>
      </c>
      <c r="C9" s="3">
        <f t="shared" si="0"/>
        <v>6.6</v>
      </c>
      <c r="D9" s="6">
        <v>0.49299999999999999</v>
      </c>
      <c r="E9" s="4">
        <f t="shared" si="1"/>
        <v>1.6121099999999999</v>
      </c>
      <c r="F9" s="4">
        <v>16</v>
      </c>
      <c r="G9" s="6">
        <v>0.19700000000000001</v>
      </c>
      <c r="H9" s="4">
        <f t="shared" si="2"/>
        <v>3.1520000000000001</v>
      </c>
      <c r="I9" s="4">
        <f t="shared" ref="I9:I26" si="3">(E9/H9)*100</f>
        <v>51.145621827411162</v>
      </c>
    </row>
    <row r="10" spans="1:9" x14ac:dyDescent="0.25">
      <c r="A10" s="4">
        <v>1</v>
      </c>
      <c r="B10" s="5">
        <v>3.23</v>
      </c>
      <c r="C10" s="3">
        <f t="shared" si="0"/>
        <v>3.3</v>
      </c>
      <c r="D10" s="6">
        <v>0.97599999999999998</v>
      </c>
      <c r="E10" s="4">
        <f t="shared" si="1"/>
        <v>3.1524799999999997</v>
      </c>
      <c r="F10" s="4">
        <v>16</v>
      </c>
      <c r="G10" s="6">
        <v>0.29699999999999999</v>
      </c>
      <c r="H10" s="4">
        <f t="shared" si="2"/>
        <v>4.7519999999999998</v>
      </c>
      <c r="I10" s="4">
        <f t="shared" si="3"/>
        <v>66.340067340067336</v>
      </c>
    </row>
    <row r="11" spans="1:9" x14ac:dyDescent="0.25">
      <c r="A11" s="4">
        <v>1.5</v>
      </c>
      <c r="B11" s="5">
        <v>3.2</v>
      </c>
      <c r="C11" s="3">
        <f t="shared" si="0"/>
        <v>2.1999999999999997</v>
      </c>
      <c r="D11" s="6">
        <v>1.452</v>
      </c>
      <c r="E11" s="4">
        <f t="shared" si="1"/>
        <v>4.6463999999999999</v>
      </c>
      <c r="F11" s="4">
        <v>16</v>
      </c>
      <c r="G11" s="6">
        <v>0.40100000000000002</v>
      </c>
      <c r="H11" s="4">
        <f t="shared" si="2"/>
        <v>6.4160000000000004</v>
      </c>
      <c r="I11" s="4">
        <f t="shared" si="3"/>
        <v>72.418952618453858</v>
      </c>
    </row>
    <row r="12" spans="1:9" x14ac:dyDescent="0.25">
      <c r="A12" s="4">
        <v>2</v>
      </c>
      <c r="B12" s="5">
        <v>3.17</v>
      </c>
      <c r="C12" s="3">
        <f t="shared" si="0"/>
        <v>1.65</v>
      </c>
      <c r="D12" s="6">
        <v>1.9179999999999999</v>
      </c>
      <c r="E12" s="4">
        <f t="shared" si="1"/>
        <v>6.0800599999999996</v>
      </c>
      <c r="F12" s="4">
        <v>16</v>
      </c>
      <c r="G12" s="6">
        <v>0.501</v>
      </c>
      <c r="H12" s="4">
        <f t="shared" si="2"/>
        <v>8.016</v>
      </c>
      <c r="I12" s="4">
        <f t="shared" si="3"/>
        <v>75.84905189620757</v>
      </c>
    </row>
    <row r="13" spans="1:9" x14ac:dyDescent="0.25">
      <c r="A13" s="4">
        <v>2.5</v>
      </c>
      <c r="B13" s="5">
        <v>3.14</v>
      </c>
      <c r="C13" s="3">
        <f t="shared" si="0"/>
        <v>1.3199999999999998</v>
      </c>
      <c r="D13" s="6">
        <v>2.3759999999999999</v>
      </c>
      <c r="E13" s="4">
        <f t="shared" si="1"/>
        <v>7.4606399999999997</v>
      </c>
      <c r="F13" s="4">
        <v>16</v>
      </c>
      <c r="G13" s="6">
        <v>0.59899999999999998</v>
      </c>
      <c r="H13" s="4">
        <f t="shared" si="2"/>
        <v>9.5839999999999996</v>
      </c>
      <c r="I13" s="4">
        <f t="shared" si="3"/>
        <v>77.84474123539232</v>
      </c>
    </row>
    <row r="14" spans="1:9" x14ac:dyDescent="0.25">
      <c r="A14" s="8">
        <v>3</v>
      </c>
      <c r="B14" s="9">
        <v>3.11</v>
      </c>
      <c r="C14" s="10">
        <f t="shared" si="0"/>
        <v>1.0999999999999999</v>
      </c>
      <c r="D14" s="11">
        <v>2.8239999999999998</v>
      </c>
      <c r="E14" s="8">
        <f t="shared" si="1"/>
        <v>8.7826399999999989</v>
      </c>
      <c r="F14" s="8">
        <v>16</v>
      </c>
      <c r="G14" s="11">
        <v>0.70099999999999996</v>
      </c>
      <c r="H14" s="8">
        <f t="shared" si="2"/>
        <v>11.215999999999999</v>
      </c>
      <c r="I14" s="8">
        <f t="shared" si="3"/>
        <v>78.304564907275321</v>
      </c>
    </row>
    <row r="15" spans="1:9" x14ac:dyDescent="0.25">
      <c r="A15" s="8">
        <v>3.5</v>
      </c>
      <c r="B15" s="9">
        <v>3.08</v>
      </c>
      <c r="C15" s="11">
        <f t="shared" si="0"/>
        <v>0.94285714285714284</v>
      </c>
      <c r="D15" s="11">
        <v>3.2629999999999999</v>
      </c>
      <c r="E15" s="8">
        <f t="shared" si="1"/>
        <v>10.050039999999999</v>
      </c>
      <c r="F15" s="8">
        <v>16</v>
      </c>
      <c r="G15" s="11">
        <v>0.79600000000000004</v>
      </c>
      <c r="H15" s="8">
        <f t="shared" si="2"/>
        <v>12.736000000000001</v>
      </c>
      <c r="I15" s="8">
        <f t="shared" si="3"/>
        <v>78.910489949748737</v>
      </c>
    </row>
    <row r="16" spans="1:9" x14ac:dyDescent="0.25">
      <c r="A16" s="4">
        <v>4</v>
      </c>
      <c r="B16" s="5">
        <v>3.04</v>
      </c>
      <c r="C16" s="6">
        <f t="shared" si="0"/>
        <v>0.82499999999999996</v>
      </c>
      <c r="D16" s="6">
        <v>3.6920000000000002</v>
      </c>
      <c r="E16" s="4">
        <f t="shared" si="1"/>
        <v>11.22368</v>
      </c>
      <c r="F16" s="4">
        <v>16</v>
      </c>
      <c r="G16" s="6">
        <v>0.89</v>
      </c>
      <c r="H16" s="4">
        <f t="shared" si="2"/>
        <v>14.24</v>
      </c>
      <c r="I16" s="4">
        <f t="shared" si="3"/>
        <v>78.817977528089884</v>
      </c>
    </row>
    <row r="17" spans="1:9" x14ac:dyDescent="0.25">
      <c r="A17" s="4">
        <v>4.5</v>
      </c>
      <c r="B17" s="5">
        <v>3.02</v>
      </c>
      <c r="C17" s="6">
        <f t="shared" si="0"/>
        <v>0.73333333333333328</v>
      </c>
      <c r="D17" s="6">
        <v>4.117</v>
      </c>
      <c r="E17" s="4">
        <f t="shared" si="1"/>
        <v>12.433339999999999</v>
      </c>
      <c r="F17" s="4">
        <v>16</v>
      </c>
      <c r="G17" s="6">
        <v>0.98599999999999999</v>
      </c>
      <c r="H17" s="4">
        <f t="shared" si="2"/>
        <v>15.776</v>
      </c>
      <c r="I17" s="4">
        <f t="shared" si="3"/>
        <v>78.811739350912774</v>
      </c>
    </row>
    <row r="18" spans="1:9" x14ac:dyDescent="0.25">
      <c r="A18" s="4">
        <v>5</v>
      </c>
      <c r="B18" s="5">
        <v>2.99</v>
      </c>
      <c r="C18" s="6">
        <f t="shared" si="0"/>
        <v>0.65999999999999992</v>
      </c>
      <c r="D18" s="6">
        <v>4.5279999999999996</v>
      </c>
      <c r="E18" s="4">
        <f t="shared" si="1"/>
        <v>13.53872</v>
      </c>
      <c r="F18" s="4">
        <v>16</v>
      </c>
      <c r="G18" s="6">
        <v>1.0780000000000001</v>
      </c>
      <c r="H18" s="4">
        <f t="shared" si="2"/>
        <v>17.248000000000001</v>
      </c>
      <c r="I18" s="4">
        <f t="shared" si="3"/>
        <v>78.494434137291265</v>
      </c>
    </row>
    <row r="19" spans="1:9" x14ac:dyDescent="0.25">
      <c r="A19" s="4">
        <v>5.5</v>
      </c>
      <c r="B19" s="5">
        <v>2.96</v>
      </c>
      <c r="C19" s="6">
        <f t="shared" si="0"/>
        <v>0.6</v>
      </c>
      <c r="D19" s="6">
        <v>4.931</v>
      </c>
      <c r="E19" s="4">
        <f t="shared" si="1"/>
        <v>14.59576</v>
      </c>
      <c r="F19" s="4">
        <v>16</v>
      </c>
      <c r="G19" s="6">
        <v>1.1679999999999999</v>
      </c>
      <c r="H19" s="4">
        <f t="shared" si="2"/>
        <v>18.687999999999999</v>
      </c>
      <c r="I19" s="4">
        <f t="shared" si="3"/>
        <v>78.10231164383562</v>
      </c>
    </row>
    <row r="20" spans="1:9" x14ac:dyDescent="0.25">
      <c r="A20" s="4">
        <v>6</v>
      </c>
      <c r="B20" s="5">
        <v>2.93</v>
      </c>
      <c r="C20" s="6">
        <f t="shared" si="0"/>
        <v>0.54999999999999993</v>
      </c>
      <c r="D20" s="6">
        <v>5.3250000000000002</v>
      </c>
      <c r="E20" s="4">
        <f t="shared" si="1"/>
        <v>15.602250000000002</v>
      </c>
      <c r="F20" s="4">
        <v>16</v>
      </c>
      <c r="G20" s="6">
        <v>1.256</v>
      </c>
      <c r="H20" s="4">
        <f t="shared" si="2"/>
        <v>20.096</v>
      </c>
      <c r="I20" s="4">
        <f t="shared" si="3"/>
        <v>77.63858479299364</v>
      </c>
    </row>
    <row r="21" spans="1:9" x14ac:dyDescent="0.25">
      <c r="A21" s="4">
        <v>6.5</v>
      </c>
      <c r="B21" s="5">
        <v>2.9</v>
      </c>
      <c r="C21" s="6">
        <f t="shared" si="0"/>
        <v>0.50769230769230766</v>
      </c>
      <c r="D21" s="6">
        <v>5.7240000000000002</v>
      </c>
      <c r="E21" s="4">
        <f t="shared" si="1"/>
        <v>16.599599999999999</v>
      </c>
      <c r="F21" s="4">
        <v>16</v>
      </c>
      <c r="G21" s="6">
        <v>1.3460000000000001</v>
      </c>
      <c r="H21" s="4">
        <f t="shared" si="2"/>
        <v>21.536000000000001</v>
      </c>
      <c r="I21" s="4">
        <f t="shared" si="3"/>
        <v>77.078380386329854</v>
      </c>
    </row>
    <row r="22" spans="1:9" x14ac:dyDescent="0.25">
      <c r="A22" s="4">
        <v>7</v>
      </c>
      <c r="B22" s="5">
        <v>2.88</v>
      </c>
      <c r="C22" s="6">
        <f t="shared" si="0"/>
        <v>0.47142857142857142</v>
      </c>
      <c r="D22" s="6">
        <v>6.1120000000000001</v>
      </c>
      <c r="E22" s="4">
        <f t="shared" si="1"/>
        <v>17.60256</v>
      </c>
      <c r="F22" s="4">
        <v>16</v>
      </c>
      <c r="G22" s="6">
        <v>1.4370000000000001</v>
      </c>
      <c r="H22" s="4">
        <f t="shared" si="2"/>
        <v>22.992000000000001</v>
      </c>
      <c r="I22" s="4">
        <f t="shared" si="3"/>
        <v>76.559498956158663</v>
      </c>
    </row>
    <row r="23" spans="1:9" x14ac:dyDescent="0.25">
      <c r="A23" s="4">
        <v>7.5</v>
      </c>
      <c r="B23" s="5">
        <v>2.85</v>
      </c>
      <c r="C23" s="6">
        <f t="shared" si="0"/>
        <v>0.44</v>
      </c>
      <c r="D23" s="6">
        <v>6.4749999999999996</v>
      </c>
      <c r="E23" s="4">
        <f t="shared" si="1"/>
        <v>18.453749999999999</v>
      </c>
      <c r="F23" s="4">
        <v>16</v>
      </c>
      <c r="G23" s="6">
        <v>1.522</v>
      </c>
      <c r="H23" s="4">
        <f t="shared" si="2"/>
        <v>24.352</v>
      </c>
      <c r="I23" s="4">
        <f t="shared" si="3"/>
        <v>75.779196780551899</v>
      </c>
    </row>
    <row r="24" spans="1:9" x14ac:dyDescent="0.25">
      <c r="A24" s="4">
        <v>8</v>
      </c>
      <c r="B24" s="5">
        <v>2.82</v>
      </c>
      <c r="C24" s="6">
        <f t="shared" si="0"/>
        <v>0.41249999999999998</v>
      </c>
      <c r="D24" s="6">
        <v>6.8490000000000002</v>
      </c>
      <c r="E24" s="4">
        <f t="shared" si="1"/>
        <v>19.31418</v>
      </c>
      <c r="F24" s="4">
        <v>16</v>
      </c>
      <c r="G24" s="6">
        <v>1.605</v>
      </c>
      <c r="H24" s="4">
        <f t="shared" si="2"/>
        <v>25.68</v>
      </c>
      <c r="I24" s="4">
        <f t="shared" si="3"/>
        <v>75.21098130841122</v>
      </c>
    </row>
    <row r="25" spans="1:9" x14ac:dyDescent="0.25">
      <c r="A25" s="4">
        <v>8.5</v>
      </c>
      <c r="B25" s="5">
        <v>2.8</v>
      </c>
      <c r="C25" s="6">
        <f t="shared" si="0"/>
        <v>0.38823529411764701</v>
      </c>
      <c r="D25" s="6">
        <v>7.2119999999999997</v>
      </c>
      <c r="E25" s="4">
        <f t="shared" si="1"/>
        <v>20.193599999999996</v>
      </c>
      <c r="F25" s="4">
        <v>16</v>
      </c>
      <c r="G25" s="6">
        <v>1.69</v>
      </c>
      <c r="H25" s="4">
        <f t="shared" si="2"/>
        <v>27.04</v>
      </c>
      <c r="I25" s="4">
        <f t="shared" si="3"/>
        <v>74.680473372781051</v>
      </c>
    </row>
    <row r="26" spans="1:9" x14ac:dyDescent="0.25">
      <c r="A26" s="4">
        <v>9</v>
      </c>
      <c r="B26" s="5">
        <v>2.77</v>
      </c>
      <c r="C26" s="6">
        <f t="shared" si="0"/>
        <v>0.36666666666666664</v>
      </c>
      <c r="D26" s="6">
        <v>7.5449999999999999</v>
      </c>
      <c r="E26" s="4">
        <f t="shared" si="1"/>
        <v>20.899650000000001</v>
      </c>
      <c r="F26" s="4">
        <v>16</v>
      </c>
      <c r="G26" s="6">
        <v>1.772</v>
      </c>
      <c r="H26" s="4">
        <f t="shared" si="2"/>
        <v>28.352</v>
      </c>
      <c r="I26" s="4">
        <f t="shared" si="3"/>
        <v>73.714905474040634</v>
      </c>
    </row>
    <row r="28" spans="1:9" x14ac:dyDescent="0.25">
      <c r="A28" t="s">
        <v>9</v>
      </c>
      <c r="B28" s="1">
        <v>3.3</v>
      </c>
    </row>
    <row r="29" spans="1:9" x14ac:dyDescent="0.25">
      <c r="A29" t="s">
        <v>10</v>
      </c>
      <c r="B29" s="2">
        <v>8.7999999999999995E-2</v>
      </c>
    </row>
    <row r="31" spans="1:9" x14ac:dyDescent="0.25">
      <c r="B31" s="28" t="s">
        <v>11</v>
      </c>
      <c r="C31" s="28"/>
      <c r="D31" s="28"/>
      <c r="E31" s="28"/>
      <c r="F31" s="28"/>
      <c r="G31" s="28"/>
      <c r="H31" s="28"/>
      <c r="I31" s="28"/>
    </row>
    <row r="32" spans="1:9" x14ac:dyDescent="0.25">
      <c r="B32" s="28"/>
      <c r="C32" s="28"/>
      <c r="D32" s="28"/>
      <c r="E32" s="28"/>
      <c r="F32" s="28"/>
      <c r="G32" s="28"/>
      <c r="H32" s="28"/>
      <c r="I32" s="28"/>
    </row>
    <row r="33" spans="2:9" x14ac:dyDescent="0.25">
      <c r="B33" s="28"/>
      <c r="C33" s="28"/>
      <c r="D33" s="28"/>
      <c r="E33" s="28"/>
      <c r="F33" s="28"/>
      <c r="G33" s="28"/>
      <c r="H33" s="28"/>
      <c r="I33" s="28"/>
    </row>
    <row r="34" spans="2:9" x14ac:dyDescent="0.25">
      <c r="B34" s="28"/>
      <c r="C34" s="28"/>
      <c r="D34" s="28"/>
      <c r="E34" s="28"/>
      <c r="F34" s="28"/>
      <c r="G34" s="28"/>
      <c r="H34" s="28"/>
      <c r="I34" s="28"/>
    </row>
    <row r="35" spans="2:9" x14ac:dyDescent="0.25">
      <c r="B35" s="28"/>
      <c r="C35" s="28"/>
      <c r="D35" s="28"/>
      <c r="E35" s="28"/>
      <c r="F35" s="28"/>
      <c r="G35" s="28"/>
      <c r="H35" s="28"/>
      <c r="I35" s="28"/>
    </row>
    <row r="36" spans="2:9" x14ac:dyDescent="0.25">
      <c r="B36" s="28"/>
      <c r="C36" s="28"/>
      <c r="D36" s="28"/>
      <c r="E36" s="28"/>
      <c r="F36" s="28"/>
      <c r="G36" s="28"/>
      <c r="H36" s="28"/>
      <c r="I36" s="28"/>
    </row>
    <row r="37" spans="2:9" x14ac:dyDescent="0.25">
      <c r="B37" s="28"/>
      <c r="C37" s="28"/>
      <c r="D37" s="28"/>
      <c r="E37" s="28"/>
      <c r="F37" s="28"/>
      <c r="G37" s="28"/>
      <c r="H37" s="28"/>
      <c r="I37" s="28"/>
    </row>
    <row r="38" spans="2:9" x14ac:dyDescent="0.25">
      <c r="B38" s="28"/>
      <c r="C38" s="28"/>
      <c r="D38" s="28"/>
      <c r="E38" s="28"/>
      <c r="F38" s="28"/>
      <c r="G38" s="28"/>
      <c r="H38" s="28"/>
      <c r="I38" s="28"/>
    </row>
    <row r="39" spans="2:9" x14ac:dyDescent="0.25">
      <c r="B39" s="28"/>
      <c r="C39" s="28"/>
      <c r="D39" s="28"/>
      <c r="E39" s="28"/>
      <c r="F39" s="28"/>
      <c r="G39" s="28"/>
      <c r="H39" s="28"/>
      <c r="I39" s="28"/>
    </row>
    <row r="40" spans="2:9" x14ac:dyDescent="0.25">
      <c r="B40" s="28"/>
      <c r="C40" s="28"/>
      <c r="D40" s="28"/>
      <c r="E40" s="28"/>
      <c r="F40" s="28"/>
      <c r="G40" s="28"/>
      <c r="H40" s="28"/>
      <c r="I40" s="28"/>
    </row>
    <row r="41" spans="2:9" x14ac:dyDescent="0.25">
      <c r="B41" s="28"/>
      <c r="C41" s="28"/>
      <c r="D41" s="28"/>
      <c r="E41" s="28"/>
      <c r="F41" s="28"/>
      <c r="G41" s="28"/>
      <c r="H41" s="28"/>
      <c r="I41" s="28"/>
    </row>
  </sheetData>
  <mergeCells count="1">
    <mergeCell ref="B31:I4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33"/>
  <sheetViews>
    <sheetView workbookViewId="0">
      <selection activeCell="E54" sqref="E54"/>
    </sheetView>
  </sheetViews>
  <sheetFormatPr defaultRowHeight="15" x14ac:dyDescent="0.25"/>
  <sheetData>
    <row r="6" spans="1:9" x14ac:dyDescent="0.25">
      <c r="A6" s="7" t="s">
        <v>0</v>
      </c>
      <c r="B6" s="7" t="s">
        <v>8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</row>
    <row r="7" spans="1:9" x14ac:dyDescent="0.25">
      <c r="A7" s="4">
        <v>0.1</v>
      </c>
      <c r="B7" s="5">
        <v>3.3</v>
      </c>
      <c r="C7" s="3">
        <f>3.3/A7</f>
        <v>32.999999999999993</v>
      </c>
      <c r="D7" s="6">
        <v>9.9000000000000005E-2</v>
      </c>
      <c r="E7" s="4">
        <f>B7*D7</f>
        <v>0.32669999999999999</v>
      </c>
      <c r="F7" s="5">
        <v>16.09</v>
      </c>
      <c r="G7" s="6">
        <v>0.115</v>
      </c>
      <c r="H7" s="4">
        <f>F7*G7</f>
        <v>1.8503500000000002</v>
      </c>
      <c r="I7" s="4">
        <f>(E7/H7)*100</f>
        <v>17.656119112600315</v>
      </c>
    </row>
    <row r="8" spans="1:9" x14ac:dyDescent="0.25">
      <c r="A8" s="4">
        <v>0.2</v>
      </c>
      <c r="B8" s="5">
        <v>3.3</v>
      </c>
      <c r="C8" s="3">
        <f t="shared" ref="C8:C26" si="0">3.3/A8</f>
        <v>16.499999999999996</v>
      </c>
      <c r="D8" s="6">
        <v>0.19900000000000001</v>
      </c>
      <c r="E8" s="4">
        <f t="shared" ref="E8:E26" si="1">B8*D8</f>
        <v>0.65669999999999995</v>
      </c>
      <c r="F8" s="5">
        <v>16.09</v>
      </c>
      <c r="G8" s="6">
        <v>0.13300000000000001</v>
      </c>
      <c r="H8" s="4">
        <f t="shared" ref="H8:H26" si="2">F8*G8</f>
        <v>2.1399699999999999</v>
      </c>
      <c r="I8" s="4">
        <f>(E8/H8)*100</f>
        <v>30.687346084290901</v>
      </c>
    </row>
    <row r="9" spans="1:9" x14ac:dyDescent="0.25">
      <c r="A9" s="4">
        <v>0.5</v>
      </c>
      <c r="B9" s="5">
        <v>3.29</v>
      </c>
      <c r="C9" s="3">
        <f t="shared" si="0"/>
        <v>6.6</v>
      </c>
      <c r="D9" s="6">
        <v>0.497</v>
      </c>
      <c r="E9" s="4">
        <f t="shared" si="1"/>
        <v>1.63513</v>
      </c>
      <c r="F9" s="5">
        <v>16.09</v>
      </c>
      <c r="G9" s="6">
        <v>0.19400000000000001</v>
      </c>
      <c r="H9" s="4">
        <f t="shared" si="2"/>
        <v>3.1214599999999999</v>
      </c>
      <c r="I9" s="4">
        <f t="shared" ref="I9:I26" si="3">(E9/H9)*100</f>
        <v>52.383500028832664</v>
      </c>
    </row>
    <row r="10" spans="1:9" x14ac:dyDescent="0.25">
      <c r="A10" s="4">
        <v>1</v>
      </c>
      <c r="B10" s="5">
        <v>3.28</v>
      </c>
      <c r="C10" s="3">
        <f t="shared" si="0"/>
        <v>3.3</v>
      </c>
      <c r="D10" s="6">
        <v>0.99099999999999999</v>
      </c>
      <c r="E10" s="4">
        <f t="shared" si="1"/>
        <v>3.2504799999999996</v>
      </c>
      <c r="F10" s="5">
        <v>16.09</v>
      </c>
      <c r="G10" s="6">
        <v>0.29599999999999999</v>
      </c>
      <c r="H10" s="4">
        <f t="shared" si="2"/>
        <v>4.7626399999999993</v>
      </c>
      <c r="I10" s="4">
        <f t="shared" si="3"/>
        <v>68.249542270673416</v>
      </c>
    </row>
    <row r="11" spans="1:9" x14ac:dyDescent="0.25">
      <c r="A11" s="4">
        <v>1.5</v>
      </c>
      <c r="B11" s="5">
        <v>3.28</v>
      </c>
      <c r="C11" s="3">
        <f t="shared" si="0"/>
        <v>2.1999999999999997</v>
      </c>
      <c r="D11" s="6">
        <v>1.4890000000000001</v>
      </c>
      <c r="E11" s="4">
        <f t="shared" si="1"/>
        <v>4.8839199999999998</v>
      </c>
      <c r="F11" s="5">
        <v>16.09</v>
      </c>
      <c r="G11" s="6">
        <v>0.40100000000000002</v>
      </c>
      <c r="H11" s="4">
        <f t="shared" si="2"/>
        <v>6.4520900000000001</v>
      </c>
      <c r="I11" s="4">
        <f t="shared" si="3"/>
        <v>75.695162342744752</v>
      </c>
    </row>
    <row r="12" spans="1:9" x14ac:dyDescent="0.25">
      <c r="A12" s="4">
        <v>2</v>
      </c>
      <c r="B12" s="5">
        <v>3.27</v>
      </c>
      <c r="C12" s="3">
        <f t="shared" si="0"/>
        <v>1.65</v>
      </c>
      <c r="D12" s="6">
        <v>1.9790000000000001</v>
      </c>
      <c r="E12" s="4">
        <f t="shared" si="1"/>
        <v>6.47133</v>
      </c>
      <c r="F12" s="5">
        <v>16.09</v>
      </c>
      <c r="G12" s="6">
        <v>0.504</v>
      </c>
      <c r="H12" s="4">
        <f t="shared" si="2"/>
        <v>8.1093600000000006</v>
      </c>
      <c r="I12" s="4">
        <f t="shared" si="3"/>
        <v>79.800748764390775</v>
      </c>
    </row>
    <row r="13" spans="1:9" x14ac:dyDescent="0.25">
      <c r="A13" s="4">
        <v>2.5</v>
      </c>
      <c r="B13" s="5">
        <v>3.26</v>
      </c>
      <c r="C13" s="3">
        <f t="shared" si="0"/>
        <v>1.3199999999999998</v>
      </c>
      <c r="D13" s="6">
        <v>2.4670000000000001</v>
      </c>
      <c r="E13" s="4">
        <f t="shared" si="1"/>
        <v>8.0424199999999999</v>
      </c>
      <c r="F13" s="5">
        <v>16.09</v>
      </c>
      <c r="G13" s="6">
        <v>0.60799999999999998</v>
      </c>
      <c r="H13" s="4">
        <f t="shared" si="2"/>
        <v>9.7827199999999994</v>
      </c>
      <c r="I13" s="4">
        <f t="shared" si="3"/>
        <v>82.210469071996343</v>
      </c>
    </row>
    <row r="14" spans="1:9" x14ac:dyDescent="0.25">
      <c r="A14" s="8">
        <v>3</v>
      </c>
      <c r="B14" s="9">
        <v>3.26</v>
      </c>
      <c r="C14" s="10">
        <f t="shared" si="0"/>
        <v>1.0999999999999999</v>
      </c>
      <c r="D14" s="11">
        <v>2.9609999999999999</v>
      </c>
      <c r="E14" s="8">
        <f t="shared" si="1"/>
        <v>9.6528599999999987</v>
      </c>
      <c r="F14" s="9">
        <v>16.09</v>
      </c>
      <c r="G14" s="11">
        <v>0.71299999999999997</v>
      </c>
      <c r="H14" s="8">
        <f t="shared" si="2"/>
        <v>11.47217</v>
      </c>
      <c r="I14" s="8">
        <f t="shared" si="3"/>
        <v>84.141535559532315</v>
      </c>
    </row>
    <row r="15" spans="1:9" x14ac:dyDescent="0.25">
      <c r="A15" s="8">
        <v>3.5</v>
      </c>
      <c r="B15" s="9">
        <v>3.25</v>
      </c>
      <c r="C15" s="11">
        <f t="shared" si="0"/>
        <v>0.94285714285714284</v>
      </c>
      <c r="D15" s="11">
        <v>3.444</v>
      </c>
      <c r="E15" s="8">
        <f t="shared" si="1"/>
        <v>11.193</v>
      </c>
      <c r="F15" s="9">
        <v>16.09</v>
      </c>
      <c r="G15" s="11">
        <v>0.81799999999999995</v>
      </c>
      <c r="H15" s="8">
        <f t="shared" si="2"/>
        <v>13.161619999999999</v>
      </c>
      <c r="I15" s="8">
        <f t="shared" si="3"/>
        <v>85.042722704347952</v>
      </c>
    </row>
    <row r="16" spans="1:9" x14ac:dyDescent="0.25">
      <c r="A16" s="4">
        <v>4</v>
      </c>
      <c r="B16" s="5">
        <v>3.24</v>
      </c>
      <c r="C16" s="6">
        <f t="shared" si="0"/>
        <v>0.82499999999999996</v>
      </c>
      <c r="D16" s="6">
        <v>3.9260000000000002</v>
      </c>
      <c r="E16" s="4">
        <f t="shared" si="1"/>
        <v>12.720240000000002</v>
      </c>
      <c r="F16" s="5">
        <v>16.09</v>
      </c>
      <c r="G16" s="6">
        <v>0.92300000000000004</v>
      </c>
      <c r="H16" s="4">
        <f t="shared" si="2"/>
        <v>14.85107</v>
      </c>
      <c r="I16" s="4">
        <f t="shared" si="3"/>
        <v>85.65201025919346</v>
      </c>
    </row>
    <row r="17" spans="1:9" x14ac:dyDescent="0.25">
      <c r="A17" s="4">
        <v>4.5</v>
      </c>
      <c r="B17" s="5">
        <v>3.23</v>
      </c>
      <c r="C17" s="6">
        <f t="shared" si="0"/>
        <v>0.73333333333333328</v>
      </c>
      <c r="D17" s="6">
        <v>4.4039999999999999</v>
      </c>
      <c r="E17" s="4">
        <f t="shared" si="1"/>
        <v>14.224919999999999</v>
      </c>
      <c r="F17" s="5">
        <v>16.09</v>
      </c>
      <c r="G17" s="6">
        <v>1.0269999999999999</v>
      </c>
      <c r="H17" s="4">
        <f t="shared" si="2"/>
        <v>16.524429999999999</v>
      </c>
      <c r="I17" s="4">
        <f t="shared" si="3"/>
        <v>86.084179605590023</v>
      </c>
    </row>
    <row r="18" spans="1:9" x14ac:dyDescent="0.25">
      <c r="A18" s="4">
        <v>5</v>
      </c>
      <c r="B18" s="5">
        <v>3.23</v>
      </c>
      <c r="C18" s="6">
        <f t="shared" si="0"/>
        <v>0.65999999999999992</v>
      </c>
      <c r="D18" s="6">
        <v>4.8920000000000003</v>
      </c>
      <c r="E18" s="4">
        <f t="shared" si="1"/>
        <v>15.801160000000001</v>
      </c>
      <c r="F18" s="5">
        <v>16.09</v>
      </c>
      <c r="G18" s="6">
        <v>1.1339999999999999</v>
      </c>
      <c r="H18" s="4">
        <f t="shared" si="2"/>
        <v>18.24606</v>
      </c>
      <c r="I18" s="4">
        <f t="shared" si="3"/>
        <v>86.600394824964951</v>
      </c>
    </row>
    <row r="19" spans="1:9" x14ac:dyDescent="0.25">
      <c r="A19" s="4">
        <v>5.5</v>
      </c>
      <c r="B19" s="5">
        <v>3.22</v>
      </c>
      <c r="C19" s="6">
        <f t="shared" si="0"/>
        <v>0.6</v>
      </c>
      <c r="D19" s="6">
        <v>5.3639999999999999</v>
      </c>
      <c r="E19" s="4">
        <f t="shared" si="1"/>
        <v>17.272079999999999</v>
      </c>
      <c r="F19" s="5">
        <v>16.09</v>
      </c>
      <c r="G19" s="6">
        <v>1.2390000000000001</v>
      </c>
      <c r="H19" s="4">
        <f t="shared" si="2"/>
        <v>19.935510000000001</v>
      </c>
      <c r="I19" s="4">
        <f t="shared" si="3"/>
        <v>86.639769938165614</v>
      </c>
    </row>
    <row r="20" spans="1:9" x14ac:dyDescent="0.25">
      <c r="A20" s="4">
        <v>6</v>
      </c>
      <c r="B20" s="5">
        <v>3.21</v>
      </c>
      <c r="C20" s="6">
        <f t="shared" si="0"/>
        <v>0.54999999999999993</v>
      </c>
      <c r="D20" s="6">
        <v>5.8339999999999996</v>
      </c>
      <c r="E20" s="4">
        <f t="shared" si="1"/>
        <v>18.727139999999999</v>
      </c>
      <c r="F20" s="5">
        <v>16.09</v>
      </c>
      <c r="G20" s="6">
        <v>1.3460000000000001</v>
      </c>
      <c r="H20" s="4">
        <f t="shared" si="2"/>
        <v>21.657140000000002</v>
      </c>
      <c r="I20" s="4">
        <f t="shared" si="3"/>
        <v>86.470974468466281</v>
      </c>
    </row>
    <row r="21" spans="1:9" x14ac:dyDescent="0.25">
      <c r="A21" s="4">
        <v>6.5</v>
      </c>
      <c r="B21" s="5">
        <v>3.2</v>
      </c>
      <c r="C21" s="6">
        <f t="shared" si="0"/>
        <v>0.50769230769230766</v>
      </c>
      <c r="D21" s="6">
        <v>6.2969999999999997</v>
      </c>
      <c r="E21" s="4">
        <f t="shared" si="1"/>
        <v>20.150400000000001</v>
      </c>
      <c r="F21" s="5">
        <v>16.09</v>
      </c>
      <c r="G21" s="6">
        <v>1.45</v>
      </c>
      <c r="H21" s="4">
        <f t="shared" si="2"/>
        <v>23.330500000000001</v>
      </c>
      <c r="I21" s="4">
        <f t="shared" si="3"/>
        <v>86.369344849017381</v>
      </c>
    </row>
    <row r="22" spans="1:9" x14ac:dyDescent="0.25">
      <c r="A22" s="4">
        <v>7</v>
      </c>
      <c r="B22" s="5">
        <v>3.2</v>
      </c>
      <c r="C22" s="6">
        <f t="shared" si="0"/>
        <v>0.47142857142857142</v>
      </c>
      <c r="D22" s="6">
        <v>6.7919999999999998</v>
      </c>
      <c r="E22" s="4">
        <f t="shared" si="1"/>
        <v>21.734400000000001</v>
      </c>
      <c r="F22" s="5">
        <v>16.09</v>
      </c>
      <c r="G22" s="6">
        <v>1.5620000000000001</v>
      </c>
      <c r="H22" s="4">
        <f t="shared" si="2"/>
        <v>25.132580000000001</v>
      </c>
      <c r="I22" s="4">
        <f t="shared" si="3"/>
        <v>86.478984648611473</v>
      </c>
    </row>
    <row r="23" spans="1:9" x14ac:dyDescent="0.25">
      <c r="A23" s="4">
        <v>7.5</v>
      </c>
      <c r="B23" s="5">
        <v>3.19</v>
      </c>
      <c r="C23" s="6">
        <f t="shared" si="0"/>
        <v>0.44</v>
      </c>
      <c r="D23" s="6">
        <v>7.2480000000000002</v>
      </c>
      <c r="E23" s="4">
        <f t="shared" si="1"/>
        <v>23.121120000000001</v>
      </c>
      <c r="F23" s="5">
        <v>16.09</v>
      </c>
      <c r="G23" s="6">
        <v>1.6659999999999999</v>
      </c>
      <c r="H23" s="4">
        <f t="shared" si="2"/>
        <v>26.80594</v>
      </c>
      <c r="I23" s="4">
        <f t="shared" si="3"/>
        <v>86.253718392266805</v>
      </c>
    </row>
    <row r="24" spans="1:9" x14ac:dyDescent="0.25">
      <c r="A24" s="4">
        <v>8</v>
      </c>
      <c r="B24" s="5">
        <v>3.18</v>
      </c>
      <c r="C24" s="6">
        <f t="shared" si="0"/>
        <v>0.41249999999999998</v>
      </c>
      <c r="D24" s="6">
        <v>7.6970000000000001</v>
      </c>
      <c r="E24" s="4">
        <f t="shared" si="1"/>
        <v>24.476460000000003</v>
      </c>
      <c r="F24" s="5">
        <v>16.09</v>
      </c>
      <c r="G24" s="6">
        <v>1.7689999999999999</v>
      </c>
      <c r="H24" s="4">
        <f t="shared" si="2"/>
        <v>28.463209999999997</v>
      </c>
      <c r="I24" s="4">
        <f t="shared" si="3"/>
        <v>85.993322608377639</v>
      </c>
    </row>
    <row r="25" spans="1:9" x14ac:dyDescent="0.25">
      <c r="A25" s="4">
        <v>8.5</v>
      </c>
      <c r="B25" s="5">
        <v>3.18</v>
      </c>
      <c r="C25" s="6">
        <f t="shared" si="0"/>
        <v>0.38823529411764701</v>
      </c>
      <c r="D25" s="6">
        <v>8.1929999999999996</v>
      </c>
      <c r="E25" s="4">
        <f t="shared" si="1"/>
        <v>26.053740000000001</v>
      </c>
      <c r="F25" s="5">
        <v>16.09</v>
      </c>
      <c r="G25" s="6">
        <v>1.8839999999999999</v>
      </c>
      <c r="H25" s="4">
        <f t="shared" si="2"/>
        <v>30.313559999999999</v>
      </c>
      <c r="I25" s="4">
        <f t="shared" si="3"/>
        <v>85.947476970702226</v>
      </c>
    </row>
    <row r="26" spans="1:9" x14ac:dyDescent="0.25">
      <c r="A26" s="4">
        <v>9</v>
      </c>
      <c r="B26" s="5">
        <v>3.17</v>
      </c>
      <c r="C26" s="6">
        <f t="shared" si="0"/>
        <v>0.36666666666666664</v>
      </c>
      <c r="D26" s="6">
        <v>8.6359999999999992</v>
      </c>
      <c r="E26" s="4">
        <f t="shared" si="1"/>
        <v>27.376119999999997</v>
      </c>
      <c r="F26" s="5">
        <v>16.09</v>
      </c>
      <c r="G26" s="6">
        <v>1.988</v>
      </c>
      <c r="H26" s="4">
        <f t="shared" si="2"/>
        <v>31.986919999999998</v>
      </c>
      <c r="I26" s="4">
        <f t="shared" si="3"/>
        <v>85.585358015088659</v>
      </c>
    </row>
    <row r="28" spans="1:9" x14ac:dyDescent="0.25">
      <c r="A28" s="3" t="s">
        <v>9</v>
      </c>
      <c r="B28" s="5">
        <v>3.3</v>
      </c>
    </row>
    <row r="29" spans="1:9" x14ac:dyDescent="0.25">
      <c r="A29" s="3" t="s">
        <v>10</v>
      </c>
      <c r="B29" s="6">
        <v>9.4E-2</v>
      </c>
    </row>
    <row r="31" spans="1:9" x14ac:dyDescent="0.25">
      <c r="C31" s="29" t="s">
        <v>12</v>
      </c>
      <c r="D31" s="29"/>
      <c r="E31" s="29"/>
      <c r="F31" s="29"/>
      <c r="G31" s="29"/>
      <c r="H31" s="29"/>
      <c r="I31" s="29"/>
    </row>
    <row r="32" spans="1:9" x14ac:dyDescent="0.25">
      <c r="C32" s="29"/>
      <c r="D32" s="29"/>
      <c r="E32" s="29"/>
      <c r="F32" s="29"/>
      <c r="G32" s="29"/>
      <c r="H32" s="29"/>
      <c r="I32" s="29"/>
    </row>
    <row r="33" spans="3:9" x14ac:dyDescent="0.25">
      <c r="C33" s="29"/>
      <c r="D33" s="29"/>
      <c r="E33" s="29"/>
      <c r="F33" s="29"/>
      <c r="G33" s="29"/>
      <c r="H33" s="29"/>
      <c r="I33" s="29"/>
    </row>
  </sheetData>
  <mergeCells count="1">
    <mergeCell ref="C31:I3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workbookViewId="0">
      <selection activeCell="B36" sqref="B36:D38"/>
    </sheetView>
  </sheetViews>
  <sheetFormatPr defaultRowHeight="15" x14ac:dyDescent="0.25"/>
  <sheetData>
    <row r="2" spans="1:11" x14ac:dyDescent="0.25">
      <c r="K2" s="12"/>
    </row>
    <row r="3" spans="1:11" x14ac:dyDescent="0.25">
      <c r="K3" s="12"/>
    </row>
    <row r="4" spans="1:11" x14ac:dyDescent="0.25">
      <c r="K4" s="12"/>
    </row>
    <row r="5" spans="1:11" x14ac:dyDescent="0.25">
      <c r="K5" s="12"/>
    </row>
    <row r="6" spans="1:11" x14ac:dyDescent="0.25">
      <c r="A6" s="7" t="s">
        <v>0</v>
      </c>
      <c r="B6" s="7" t="s">
        <v>8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K6" s="12"/>
    </row>
    <row r="7" spans="1:11" x14ac:dyDescent="0.25">
      <c r="A7" s="4">
        <v>0.1</v>
      </c>
      <c r="B7" s="5">
        <v>3.3</v>
      </c>
      <c r="C7" s="3">
        <f>3.3/A7</f>
        <v>32.999999999999993</v>
      </c>
      <c r="D7" s="6">
        <v>9.9000000000000005E-2</v>
      </c>
      <c r="E7" s="4">
        <f>B7*D7</f>
        <v>0.32669999999999999</v>
      </c>
      <c r="F7" s="5">
        <v>16.09</v>
      </c>
      <c r="G7" s="6">
        <v>0.109</v>
      </c>
      <c r="H7" s="4">
        <f>F7*G7</f>
        <v>1.7538099999999999</v>
      </c>
      <c r="I7" s="4">
        <f>(E7/H7)*100</f>
        <v>18.628015577514098</v>
      </c>
      <c r="K7" s="12"/>
    </row>
    <row r="8" spans="1:11" x14ac:dyDescent="0.25">
      <c r="A8" s="4">
        <v>0.2</v>
      </c>
      <c r="B8" s="5">
        <v>3.3</v>
      </c>
      <c r="C8" s="3">
        <f t="shared" ref="C8:C26" si="0">3.3/A8</f>
        <v>16.499999999999996</v>
      </c>
      <c r="D8" s="6">
        <v>0.19900000000000001</v>
      </c>
      <c r="E8" s="4">
        <f t="shared" ref="E8:E26" si="1">B8*D8</f>
        <v>0.65669999999999995</v>
      </c>
      <c r="F8" s="5">
        <v>16.09</v>
      </c>
      <c r="G8" s="6">
        <v>0.13</v>
      </c>
      <c r="H8" s="4">
        <f t="shared" ref="H8:H26" si="2">F8*G8</f>
        <v>2.0916999999999999</v>
      </c>
      <c r="I8" s="4">
        <f>(E8/H8)*100</f>
        <v>31.395515609312994</v>
      </c>
      <c r="K8" s="12"/>
    </row>
    <row r="9" spans="1:11" x14ac:dyDescent="0.25">
      <c r="A9" s="4">
        <v>0.5</v>
      </c>
      <c r="B9" s="5">
        <v>3.29</v>
      </c>
      <c r="C9" s="3">
        <f t="shared" si="0"/>
        <v>6.6</v>
      </c>
      <c r="D9" s="6">
        <v>0.497</v>
      </c>
      <c r="E9" s="4">
        <f t="shared" si="1"/>
        <v>1.63513</v>
      </c>
      <c r="F9" s="5">
        <v>16.09</v>
      </c>
      <c r="G9" s="6">
        <v>0.191</v>
      </c>
      <c r="H9" s="4">
        <f t="shared" si="2"/>
        <v>3.0731899999999999</v>
      </c>
      <c r="I9" s="4">
        <f t="shared" ref="I9:I26" si="3">(E9/H9)*100</f>
        <v>53.206277516196529</v>
      </c>
      <c r="K9" s="12"/>
    </row>
    <row r="10" spans="1:11" x14ac:dyDescent="0.25">
      <c r="A10" s="4">
        <v>1</v>
      </c>
      <c r="B10" s="5">
        <v>3.29</v>
      </c>
      <c r="C10" s="3">
        <f t="shared" si="0"/>
        <v>3.3</v>
      </c>
      <c r="D10" s="6">
        <v>0.995</v>
      </c>
      <c r="E10" s="4">
        <f t="shared" si="1"/>
        <v>3.2735500000000002</v>
      </c>
      <c r="F10" s="5">
        <v>16.09</v>
      </c>
      <c r="G10" s="6">
        <v>0.29499999999999998</v>
      </c>
      <c r="H10" s="4">
        <f t="shared" si="2"/>
        <v>4.74655</v>
      </c>
      <c r="I10" s="4">
        <f t="shared" si="3"/>
        <v>68.966933878290547</v>
      </c>
      <c r="K10" s="12"/>
    </row>
    <row r="11" spans="1:11" x14ac:dyDescent="0.25">
      <c r="A11" s="4">
        <v>1.5</v>
      </c>
      <c r="B11" s="5">
        <v>3.28</v>
      </c>
      <c r="C11" s="3">
        <f t="shared" si="0"/>
        <v>2.1999999999999997</v>
      </c>
      <c r="D11" s="6">
        <v>1.4890000000000001</v>
      </c>
      <c r="E11" s="4">
        <f t="shared" si="1"/>
        <v>4.8839199999999998</v>
      </c>
      <c r="F11" s="5">
        <v>16.09</v>
      </c>
      <c r="G11" s="6">
        <v>0.39800000000000002</v>
      </c>
      <c r="H11" s="4">
        <f t="shared" si="2"/>
        <v>6.4038200000000005</v>
      </c>
      <c r="I11" s="4">
        <f t="shared" si="3"/>
        <v>76.265728893066935</v>
      </c>
      <c r="K11" s="12"/>
    </row>
    <row r="12" spans="1:11" x14ac:dyDescent="0.25">
      <c r="A12" s="4">
        <v>2</v>
      </c>
      <c r="B12" s="5">
        <v>3.27</v>
      </c>
      <c r="C12" s="3">
        <f t="shared" si="0"/>
        <v>1.65</v>
      </c>
      <c r="D12" s="6">
        <v>1.98</v>
      </c>
      <c r="E12" s="4">
        <f t="shared" si="1"/>
        <v>6.4745999999999997</v>
      </c>
      <c r="F12" s="5">
        <v>16.09</v>
      </c>
      <c r="G12" s="6">
        <v>0.502</v>
      </c>
      <c r="H12" s="4">
        <f t="shared" si="2"/>
        <v>8.0771800000000002</v>
      </c>
      <c r="I12" s="4">
        <f t="shared" si="3"/>
        <v>80.159164460863806</v>
      </c>
      <c r="K12" s="12"/>
    </row>
    <row r="13" spans="1:11" x14ac:dyDescent="0.25">
      <c r="A13" s="4">
        <v>2.5</v>
      </c>
      <c r="B13" s="5">
        <v>3.26</v>
      </c>
      <c r="C13" s="3">
        <f t="shared" si="0"/>
        <v>1.3199999999999998</v>
      </c>
      <c r="D13" s="6">
        <v>2.468</v>
      </c>
      <c r="E13" s="4">
        <f t="shared" si="1"/>
        <v>8.0456799999999991</v>
      </c>
      <c r="F13" s="5">
        <v>16.09</v>
      </c>
      <c r="G13" s="6">
        <v>0.60599999999999998</v>
      </c>
      <c r="H13" s="4">
        <f t="shared" si="2"/>
        <v>9.7505399999999991</v>
      </c>
      <c r="I13" s="4">
        <f t="shared" si="3"/>
        <v>82.51522479780607</v>
      </c>
      <c r="K13" s="12"/>
    </row>
    <row r="14" spans="1:11" x14ac:dyDescent="0.25">
      <c r="A14" s="8">
        <v>3</v>
      </c>
      <c r="B14" s="9">
        <v>3.26</v>
      </c>
      <c r="C14" s="10">
        <f t="shared" si="0"/>
        <v>1.0999999999999999</v>
      </c>
      <c r="D14" s="11">
        <v>2.9620000000000002</v>
      </c>
      <c r="E14" s="8">
        <f t="shared" si="1"/>
        <v>9.6561199999999996</v>
      </c>
      <c r="F14" s="9">
        <v>16.09</v>
      </c>
      <c r="G14" s="11">
        <v>0.71199999999999997</v>
      </c>
      <c r="H14" s="8">
        <f t="shared" si="2"/>
        <v>11.45608</v>
      </c>
      <c r="I14" s="8">
        <f t="shared" si="3"/>
        <v>84.288168378712442</v>
      </c>
      <c r="K14" s="12"/>
    </row>
    <row r="15" spans="1:11" x14ac:dyDescent="0.25">
      <c r="A15" s="8">
        <v>3.5</v>
      </c>
      <c r="B15" s="9">
        <v>3.25</v>
      </c>
      <c r="C15" s="11">
        <f t="shared" si="0"/>
        <v>0.94285714285714284</v>
      </c>
      <c r="D15" s="11">
        <v>3.4449999999999998</v>
      </c>
      <c r="E15" s="8">
        <f t="shared" si="1"/>
        <v>11.196249999999999</v>
      </c>
      <c r="F15" s="9">
        <v>16.09</v>
      </c>
      <c r="G15" s="11">
        <v>0.81599999999999995</v>
      </c>
      <c r="H15" s="8">
        <f t="shared" si="2"/>
        <v>13.129439999999999</v>
      </c>
      <c r="I15" s="8">
        <f t="shared" si="3"/>
        <v>85.275914281187923</v>
      </c>
      <c r="K15" s="12"/>
    </row>
    <row r="16" spans="1:11" x14ac:dyDescent="0.25">
      <c r="A16" s="4">
        <v>4</v>
      </c>
      <c r="B16" s="5">
        <v>3.24</v>
      </c>
      <c r="C16" s="6">
        <f t="shared" si="0"/>
        <v>0.82499999999999996</v>
      </c>
      <c r="D16" s="6">
        <v>3.9260000000000002</v>
      </c>
      <c r="E16" s="4">
        <f t="shared" si="1"/>
        <v>12.720240000000002</v>
      </c>
      <c r="F16" s="5">
        <v>16.09</v>
      </c>
      <c r="G16" s="6">
        <v>0.92100000000000004</v>
      </c>
      <c r="H16" s="4">
        <f t="shared" si="2"/>
        <v>14.81889</v>
      </c>
      <c r="I16" s="4">
        <f t="shared" si="3"/>
        <v>85.838008109919187</v>
      </c>
      <c r="K16" s="12"/>
    </row>
    <row r="17" spans="1:11" x14ac:dyDescent="0.25">
      <c r="A17" s="4">
        <v>4.5</v>
      </c>
      <c r="B17" s="5">
        <v>3.24</v>
      </c>
      <c r="C17" s="6">
        <f t="shared" si="0"/>
        <v>0.73333333333333328</v>
      </c>
      <c r="D17" s="6">
        <v>4.4189999999999996</v>
      </c>
      <c r="E17" s="4">
        <f t="shared" si="1"/>
        <v>14.31756</v>
      </c>
      <c r="F17" s="5">
        <v>16.09</v>
      </c>
      <c r="G17" s="6">
        <v>1.028</v>
      </c>
      <c r="H17" s="4">
        <f t="shared" si="2"/>
        <v>16.540520000000001</v>
      </c>
      <c r="I17" s="4">
        <f t="shared" si="3"/>
        <v>86.560519258161179</v>
      </c>
      <c r="K17" s="12"/>
    </row>
    <row r="18" spans="1:11" x14ac:dyDescent="0.25">
      <c r="A18" s="4">
        <v>5</v>
      </c>
      <c r="B18" s="5">
        <v>3.23</v>
      </c>
      <c r="C18" s="6">
        <f t="shared" si="0"/>
        <v>0.65999999999999992</v>
      </c>
      <c r="D18" s="6">
        <v>4.8929999999999998</v>
      </c>
      <c r="E18" s="4">
        <f t="shared" si="1"/>
        <v>15.80439</v>
      </c>
      <c r="F18" s="5">
        <v>16.09</v>
      </c>
      <c r="G18" s="6">
        <v>1.133</v>
      </c>
      <c r="H18" s="4">
        <f t="shared" si="2"/>
        <v>18.229970000000002</v>
      </c>
      <c r="I18" s="4">
        <f t="shared" si="3"/>
        <v>86.694547495141236</v>
      </c>
      <c r="K18" s="12"/>
    </row>
    <row r="19" spans="1:11" x14ac:dyDescent="0.25">
      <c r="A19" s="4">
        <v>5.5</v>
      </c>
      <c r="B19" s="5">
        <v>3.22</v>
      </c>
      <c r="C19" s="6">
        <f t="shared" si="0"/>
        <v>0.6</v>
      </c>
      <c r="D19" s="6">
        <v>5.3650000000000002</v>
      </c>
      <c r="E19" s="4">
        <f t="shared" si="1"/>
        <v>17.275300000000001</v>
      </c>
      <c r="F19" s="5">
        <v>16.09</v>
      </c>
      <c r="G19" s="6">
        <v>1.2390000000000001</v>
      </c>
      <c r="H19" s="4">
        <f t="shared" si="2"/>
        <v>19.935510000000001</v>
      </c>
      <c r="I19" s="4">
        <f t="shared" si="3"/>
        <v>86.65592202055528</v>
      </c>
      <c r="K19" s="12"/>
    </row>
    <row r="20" spans="1:11" x14ac:dyDescent="0.25">
      <c r="A20" s="4">
        <v>6</v>
      </c>
      <c r="B20" s="5">
        <v>3.21</v>
      </c>
      <c r="C20" s="6">
        <f t="shared" si="0"/>
        <v>0.54999999999999993</v>
      </c>
      <c r="D20" s="6">
        <v>5.835</v>
      </c>
      <c r="E20" s="4">
        <f t="shared" si="1"/>
        <v>18.730350000000001</v>
      </c>
      <c r="F20" s="5">
        <v>16.09</v>
      </c>
      <c r="G20" s="6">
        <v>1.3440000000000001</v>
      </c>
      <c r="H20" s="4">
        <f t="shared" si="2"/>
        <v>21.624960000000002</v>
      </c>
      <c r="I20" s="4">
        <f t="shared" si="3"/>
        <v>86.614495471899147</v>
      </c>
      <c r="K20" s="12"/>
    </row>
    <row r="21" spans="1:11" x14ac:dyDescent="0.25">
      <c r="A21" s="4">
        <v>6.5</v>
      </c>
      <c r="B21" s="5">
        <v>3.21</v>
      </c>
      <c r="C21" s="6">
        <f t="shared" si="0"/>
        <v>0.50769230769230766</v>
      </c>
      <c r="D21" s="6">
        <v>6.3170000000000002</v>
      </c>
      <c r="E21" s="4">
        <f t="shared" si="1"/>
        <v>20.277570000000001</v>
      </c>
      <c r="F21" s="5">
        <v>16.09</v>
      </c>
      <c r="G21" s="6">
        <v>1.4530000000000001</v>
      </c>
      <c r="H21" s="4">
        <f t="shared" si="2"/>
        <v>23.378769999999999</v>
      </c>
      <c r="I21" s="4">
        <f t="shared" si="3"/>
        <v>86.734973653447128</v>
      </c>
      <c r="K21" s="12"/>
    </row>
    <row r="22" spans="1:11" x14ac:dyDescent="0.25">
      <c r="A22" s="4">
        <v>7</v>
      </c>
      <c r="B22" s="5">
        <v>3.2</v>
      </c>
      <c r="C22" s="6">
        <f t="shared" si="0"/>
        <v>0.47142857142857142</v>
      </c>
      <c r="D22" s="6">
        <v>6.7930000000000001</v>
      </c>
      <c r="E22" s="4">
        <f t="shared" si="1"/>
        <v>21.7376</v>
      </c>
      <c r="F22" s="5">
        <v>16.09</v>
      </c>
      <c r="G22" s="6">
        <v>1.5589999999999999</v>
      </c>
      <c r="H22" s="4">
        <f t="shared" si="2"/>
        <v>25.084309999999999</v>
      </c>
      <c r="I22" s="4">
        <f t="shared" si="3"/>
        <v>86.658154041311093</v>
      </c>
      <c r="K22" s="12"/>
    </row>
    <row r="23" spans="1:11" x14ac:dyDescent="0.25">
      <c r="A23" s="4">
        <v>7.5</v>
      </c>
      <c r="B23" s="5">
        <v>3.19</v>
      </c>
      <c r="C23" s="6">
        <f t="shared" si="0"/>
        <v>0.44</v>
      </c>
      <c r="D23" s="6">
        <v>7.25</v>
      </c>
      <c r="E23" s="4">
        <f t="shared" si="1"/>
        <v>23.127500000000001</v>
      </c>
      <c r="F23" s="5">
        <v>16.09</v>
      </c>
      <c r="G23" s="6">
        <v>1.6639999999999999</v>
      </c>
      <c r="H23" s="4">
        <f t="shared" si="2"/>
        <v>26.773759999999999</v>
      </c>
      <c r="I23" s="4">
        <f t="shared" si="3"/>
        <v>86.381218028397967</v>
      </c>
      <c r="K23" s="12"/>
    </row>
    <row r="24" spans="1:11" x14ac:dyDescent="0.25">
      <c r="A24" s="4">
        <v>8</v>
      </c>
      <c r="B24" s="5">
        <v>3.18</v>
      </c>
      <c r="C24" s="6">
        <f t="shared" si="0"/>
        <v>0.41249999999999998</v>
      </c>
      <c r="D24" s="6">
        <v>7.72</v>
      </c>
      <c r="E24" s="4">
        <f t="shared" si="1"/>
        <v>24.549600000000002</v>
      </c>
      <c r="F24" s="5">
        <v>16.09</v>
      </c>
      <c r="G24" s="6">
        <v>1.77</v>
      </c>
      <c r="H24" s="4">
        <f t="shared" si="2"/>
        <v>28.479299999999999</v>
      </c>
      <c r="I24" s="4">
        <f t="shared" si="3"/>
        <v>86.201556920289477</v>
      </c>
      <c r="K24" s="12"/>
    </row>
    <row r="25" spans="1:11" x14ac:dyDescent="0.25">
      <c r="A25" s="4">
        <v>8.5</v>
      </c>
      <c r="B25" s="5">
        <v>3.18</v>
      </c>
      <c r="C25" s="6">
        <f t="shared" si="0"/>
        <v>0.38823529411764701</v>
      </c>
      <c r="D25" s="6">
        <v>8.1940000000000008</v>
      </c>
      <c r="E25" s="4">
        <f t="shared" si="1"/>
        <v>26.056920000000005</v>
      </c>
      <c r="F25" s="5">
        <v>16.09</v>
      </c>
      <c r="G25" s="6">
        <v>1.883</v>
      </c>
      <c r="H25" s="4">
        <f t="shared" si="2"/>
        <v>30.297470000000001</v>
      </c>
      <c r="I25" s="4">
        <f t="shared" si="3"/>
        <v>86.003616803647319</v>
      </c>
      <c r="K25" s="12"/>
    </row>
    <row r="26" spans="1:11" x14ac:dyDescent="0.25">
      <c r="A26" s="4">
        <v>9</v>
      </c>
      <c r="B26" s="5">
        <v>3.17</v>
      </c>
      <c r="C26" s="6">
        <f t="shared" si="0"/>
        <v>0.36666666666666664</v>
      </c>
      <c r="D26" s="6">
        <v>8.6359999999999992</v>
      </c>
      <c r="E26" s="4">
        <f t="shared" si="1"/>
        <v>27.376119999999997</v>
      </c>
      <c r="F26" s="5">
        <v>16.09</v>
      </c>
      <c r="G26" s="6">
        <v>1.9870000000000001</v>
      </c>
      <c r="H26" s="4">
        <f t="shared" si="2"/>
        <v>31.970830000000003</v>
      </c>
      <c r="I26" s="4">
        <f t="shared" si="3"/>
        <v>85.628430666329251</v>
      </c>
      <c r="K26" s="12"/>
    </row>
    <row r="27" spans="1:11" x14ac:dyDescent="0.25">
      <c r="K27" s="12"/>
    </row>
    <row r="28" spans="1:11" x14ac:dyDescent="0.25">
      <c r="A28" s="3" t="s">
        <v>9</v>
      </c>
      <c r="B28" s="5">
        <v>3.3</v>
      </c>
      <c r="K28" s="12"/>
    </row>
    <row r="29" spans="1:11" x14ac:dyDescent="0.25">
      <c r="A29" s="3" t="s">
        <v>10</v>
      </c>
      <c r="B29" s="6">
        <v>8.8999999999999996E-2</v>
      </c>
    </row>
    <row r="31" spans="1:11" x14ac:dyDescent="0.25">
      <c r="C31" s="29" t="s">
        <v>13</v>
      </c>
      <c r="D31" s="29"/>
      <c r="E31" s="29"/>
      <c r="F31" s="29"/>
      <c r="G31" s="29"/>
      <c r="H31" s="29"/>
      <c r="I31" s="29"/>
    </row>
    <row r="32" spans="1:11" x14ac:dyDescent="0.25">
      <c r="C32" s="29"/>
      <c r="D32" s="29"/>
      <c r="E32" s="29"/>
      <c r="F32" s="29"/>
      <c r="G32" s="29"/>
      <c r="H32" s="29"/>
      <c r="I32" s="29"/>
    </row>
    <row r="33" spans="2:9" x14ac:dyDescent="0.25">
      <c r="C33" s="29"/>
      <c r="D33" s="29"/>
      <c r="E33" s="29"/>
      <c r="F33" s="29"/>
      <c r="G33" s="29"/>
      <c r="H33" s="29"/>
      <c r="I33" s="29"/>
    </row>
    <row r="36" spans="2:9" x14ac:dyDescent="0.25">
      <c r="B36" t="s">
        <v>14</v>
      </c>
      <c r="C36" t="s">
        <v>9</v>
      </c>
      <c r="D36" t="s">
        <v>10</v>
      </c>
    </row>
    <row r="37" spans="2:9" x14ac:dyDescent="0.25">
      <c r="B37">
        <v>38400</v>
      </c>
      <c r="C37">
        <v>3.62</v>
      </c>
      <c r="D37">
        <v>0.10199999999999999</v>
      </c>
    </row>
    <row r="38" spans="2:9" x14ac:dyDescent="0.25">
      <c r="B38">
        <v>42300</v>
      </c>
      <c r="C38">
        <v>3.59</v>
      </c>
      <c r="D38">
        <v>0.10100000000000001</v>
      </c>
    </row>
  </sheetData>
  <mergeCells count="1">
    <mergeCell ref="C31:I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33"/>
  <sheetViews>
    <sheetView workbookViewId="0">
      <selection activeCell="A6" sqref="A6:I33"/>
    </sheetView>
  </sheetViews>
  <sheetFormatPr defaultRowHeight="15" x14ac:dyDescent="0.25"/>
  <sheetData>
    <row r="6" spans="1:9" x14ac:dyDescent="0.25">
      <c r="A6" s="7" t="s">
        <v>0</v>
      </c>
      <c r="B6" s="7" t="s">
        <v>8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</row>
    <row r="7" spans="1:9" x14ac:dyDescent="0.25">
      <c r="A7" s="4">
        <v>0.1</v>
      </c>
      <c r="B7" s="5">
        <v>3.3</v>
      </c>
      <c r="C7" s="3">
        <f>3.3/A7</f>
        <v>32.999999999999993</v>
      </c>
      <c r="D7" s="6">
        <v>9.9000000000000005E-2</v>
      </c>
      <c r="E7" s="4">
        <f>B7*D7</f>
        <v>0.32669999999999999</v>
      </c>
      <c r="F7" s="5">
        <v>16.09</v>
      </c>
      <c r="G7" s="6">
        <v>0.109</v>
      </c>
      <c r="H7" s="4">
        <f>F7*G7</f>
        <v>1.7538099999999999</v>
      </c>
      <c r="I7" s="4">
        <f>(E7/H7)*100</f>
        <v>18.628015577514098</v>
      </c>
    </row>
    <row r="8" spans="1:9" x14ac:dyDescent="0.25">
      <c r="A8" s="4">
        <v>0.2</v>
      </c>
      <c r="B8" s="5">
        <v>3.3</v>
      </c>
      <c r="C8" s="3">
        <f t="shared" ref="C8:C26" si="0">3.3/A8</f>
        <v>16.499999999999996</v>
      </c>
      <c r="D8" s="6">
        <v>0.19900000000000001</v>
      </c>
      <c r="E8" s="4">
        <f t="shared" ref="E8:E26" si="1">B8*D8</f>
        <v>0.65669999999999995</v>
      </c>
      <c r="F8" s="5">
        <v>16.09</v>
      </c>
      <c r="G8" s="6">
        <v>0.129</v>
      </c>
      <c r="H8" s="4">
        <f t="shared" ref="H8:H26" si="2">F8*G8</f>
        <v>2.0756100000000002</v>
      </c>
      <c r="I8" s="4">
        <f>(E8/H8)*100</f>
        <v>31.638891699307671</v>
      </c>
    </row>
    <row r="9" spans="1:9" x14ac:dyDescent="0.25">
      <c r="A9" s="4">
        <v>0.5</v>
      </c>
      <c r="B9" s="5">
        <v>3.29</v>
      </c>
      <c r="C9" s="3">
        <f t="shared" si="0"/>
        <v>6.6</v>
      </c>
      <c r="D9" s="6">
        <v>0.497</v>
      </c>
      <c r="E9" s="4">
        <f t="shared" si="1"/>
        <v>1.63513</v>
      </c>
      <c r="F9" s="5">
        <v>16.09</v>
      </c>
      <c r="G9" s="6">
        <v>0.192</v>
      </c>
      <c r="H9" s="4">
        <f t="shared" si="2"/>
        <v>3.08928</v>
      </c>
      <c r="I9" s="4">
        <f t="shared" ref="I9:I26" si="3">(E9/H9)*100</f>
        <v>52.929161487466338</v>
      </c>
    </row>
    <row r="10" spans="1:9" x14ac:dyDescent="0.25">
      <c r="A10" s="4">
        <v>1</v>
      </c>
      <c r="B10" s="5">
        <v>3.29</v>
      </c>
      <c r="C10" s="3">
        <f t="shared" si="0"/>
        <v>3.3</v>
      </c>
      <c r="D10" s="6">
        <v>0.99399999999999999</v>
      </c>
      <c r="E10" s="4">
        <f t="shared" si="1"/>
        <v>3.2702599999999999</v>
      </c>
      <c r="F10" s="5">
        <v>16.09</v>
      </c>
      <c r="G10" s="6">
        <v>0.29399999999999998</v>
      </c>
      <c r="H10" s="4">
        <f t="shared" si="2"/>
        <v>4.7304599999999999</v>
      </c>
      <c r="I10" s="4">
        <f t="shared" si="3"/>
        <v>69.13196602444583</v>
      </c>
    </row>
    <row r="11" spans="1:9" x14ac:dyDescent="0.25">
      <c r="A11" s="4">
        <v>1.5</v>
      </c>
      <c r="B11" s="5">
        <v>3.28</v>
      </c>
      <c r="C11" s="3">
        <f t="shared" si="0"/>
        <v>2.1999999999999997</v>
      </c>
      <c r="D11" s="6">
        <v>1.4890000000000001</v>
      </c>
      <c r="E11" s="4">
        <f t="shared" si="1"/>
        <v>4.8839199999999998</v>
      </c>
      <c r="F11" s="5">
        <v>16.09</v>
      </c>
      <c r="G11" s="6">
        <v>0.39700000000000002</v>
      </c>
      <c r="H11" s="4">
        <f t="shared" si="2"/>
        <v>6.3877300000000004</v>
      </c>
      <c r="I11" s="4">
        <f t="shared" si="3"/>
        <v>76.457834003628818</v>
      </c>
    </row>
    <row r="12" spans="1:9" x14ac:dyDescent="0.25">
      <c r="A12" s="4">
        <v>2</v>
      </c>
      <c r="B12" s="5">
        <v>3.27</v>
      </c>
      <c r="C12" s="3">
        <f t="shared" si="0"/>
        <v>1.65</v>
      </c>
      <c r="D12" s="6">
        <v>1.98</v>
      </c>
      <c r="E12" s="4">
        <f t="shared" si="1"/>
        <v>6.4745999999999997</v>
      </c>
      <c r="F12" s="5">
        <v>16.09</v>
      </c>
      <c r="G12" s="6">
        <v>0.501</v>
      </c>
      <c r="H12" s="4">
        <f t="shared" si="2"/>
        <v>8.0610900000000001</v>
      </c>
      <c r="I12" s="4">
        <f t="shared" si="3"/>
        <v>80.319162793121023</v>
      </c>
    </row>
    <row r="13" spans="1:9" x14ac:dyDescent="0.25">
      <c r="A13" s="4">
        <v>2.5</v>
      </c>
      <c r="B13" s="5">
        <v>3.26</v>
      </c>
      <c r="C13" s="3">
        <f t="shared" si="0"/>
        <v>1.3199999999999998</v>
      </c>
      <c r="D13" s="6">
        <v>2.468</v>
      </c>
      <c r="E13" s="4">
        <f t="shared" si="1"/>
        <v>8.0456799999999991</v>
      </c>
      <c r="F13" s="5">
        <v>16.09</v>
      </c>
      <c r="G13" s="6">
        <v>0.60399999999999998</v>
      </c>
      <c r="H13" s="4">
        <f t="shared" si="2"/>
        <v>9.7183599999999988</v>
      </c>
      <c r="I13" s="4">
        <f t="shared" si="3"/>
        <v>82.788454018990862</v>
      </c>
    </row>
    <row r="14" spans="1:9" x14ac:dyDescent="0.25">
      <c r="A14" s="8">
        <v>3</v>
      </c>
      <c r="B14" s="9">
        <v>3.26</v>
      </c>
      <c r="C14" s="10">
        <f t="shared" si="0"/>
        <v>1.0999999999999999</v>
      </c>
      <c r="D14" s="11">
        <v>2.9620000000000002</v>
      </c>
      <c r="E14" s="8">
        <f t="shared" si="1"/>
        <v>9.6561199999999996</v>
      </c>
      <c r="F14" s="9">
        <v>16.09</v>
      </c>
      <c r="G14" s="11">
        <v>0.71099999999999997</v>
      </c>
      <c r="H14" s="8">
        <f t="shared" si="2"/>
        <v>11.43999</v>
      </c>
      <c r="I14" s="8">
        <f t="shared" si="3"/>
        <v>84.406717138738756</v>
      </c>
    </row>
    <row r="15" spans="1:9" x14ac:dyDescent="0.25">
      <c r="A15" s="8">
        <v>3.5</v>
      </c>
      <c r="B15" s="9">
        <v>3.25</v>
      </c>
      <c r="C15" s="11">
        <f t="shared" si="0"/>
        <v>0.94285714285714284</v>
      </c>
      <c r="D15" s="11">
        <v>3.4449999999999998</v>
      </c>
      <c r="E15" s="8">
        <f t="shared" si="1"/>
        <v>11.196249999999999</v>
      </c>
      <c r="F15" s="9">
        <v>16.09</v>
      </c>
      <c r="G15" s="11">
        <v>0.81499999999999995</v>
      </c>
      <c r="H15" s="8">
        <f t="shared" si="2"/>
        <v>13.113349999999999</v>
      </c>
      <c r="I15" s="8">
        <f t="shared" si="3"/>
        <v>85.38054730484582</v>
      </c>
    </row>
    <row r="16" spans="1:9" x14ac:dyDescent="0.25">
      <c r="A16" s="4">
        <v>4</v>
      </c>
      <c r="B16" s="5">
        <v>3.24</v>
      </c>
      <c r="C16" s="6">
        <f t="shared" si="0"/>
        <v>0.82499999999999996</v>
      </c>
      <c r="D16" s="6">
        <v>3.9260000000000002</v>
      </c>
      <c r="E16" s="4">
        <f t="shared" si="1"/>
        <v>12.720240000000002</v>
      </c>
      <c r="F16" s="5">
        <v>16.09</v>
      </c>
      <c r="G16" s="6">
        <v>0.92</v>
      </c>
      <c r="H16" s="4">
        <f t="shared" si="2"/>
        <v>14.802800000000001</v>
      </c>
      <c r="I16" s="4">
        <f t="shared" si="3"/>
        <v>85.931310292647339</v>
      </c>
    </row>
    <row r="17" spans="1:9" x14ac:dyDescent="0.25">
      <c r="A17" s="4">
        <v>4.5</v>
      </c>
      <c r="B17" s="5">
        <v>3.23</v>
      </c>
      <c r="C17" s="6">
        <f t="shared" si="0"/>
        <v>0.73333333333333328</v>
      </c>
      <c r="D17" s="6">
        <v>4.4050000000000002</v>
      </c>
      <c r="E17" s="4">
        <f t="shared" si="1"/>
        <v>14.228150000000001</v>
      </c>
      <c r="F17" s="5">
        <v>16.09</v>
      </c>
      <c r="G17" s="6">
        <v>1.026</v>
      </c>
      <c r="H17" s="4">
        <f t="shared" si="2"/>
        <v>16.50834</v>
      </c>
      <c r="I17" s="4">
        <f t="shared" si="3"/>
        <v>86.187648182676156</v>
      </c>
    </row>
    <row r="18" spans="1:9" x14ac:dyDescent="0.25">
      <c r="A18" s="4">
        <v>5</v>
      </c>
      <c r="B18" s="5">
        <v>3.23</v>
      </c>
      <c r="C18" s="6">
        <f t="shared" si="0"/>
        <v>0.65999999999999992</v>
      </c>
      <c r="D18" s="6">
        <v>4.8920000000000003</v>
      </c>
      <c r="E18" s="4">
        <f t="shared" si="1"/>
        <v>15.801160000000001</v>
      </c>
      <c r="F18" s="5">
        <v>16.09</v>
      </c>
      <c r="G18" s="6">
        <v>1.1319999999999999</v>
      </c>
      <c r="H18" s="4">
        <f t="shared" si="2"/>
        <v>18.21388</v>
      </c>
      <c r="I18" s="4">
        <f t="shared" si="3"/>
        <v>86.75339905610447</v>
      </c>
    </row>
    <row r="19" spans="1:9" x14ac:dyDescent="0.25">
      <c r="A19" s="4">
        <v>5.5</v>
      </c>
      <c r="B19" s="5">
        <v>3.22</v>
      </c>
      <c r="C19" s="6">
        <f t="shared" si="0"/>
        <v>0.6</v>
      </c>
      <c r="D19" s="6">
        <v>5.3650000000000002</v>
      </c>
      <c r="E19" s="4">
        <f t="shared" si="1"/>
        <v>17.275300000000001</v>
      </c>
      <c r="F19" s="5">
        <v>16.09</v>
      </c>
      <c r="G19" s="6">
        <v>1.2370000000000001</v>
      </c>
      <c r="H19" s="4">
        <f t="shared" si="2"/>
        <v>19.90333</v>
      </c>
      <c r="I19" s="4">
        <f t="shared" si="3"/>
        <v>86.796028604258694</v>
      </c>
    </row>
    <row r="20" spans="1:9" x14ac:dyDescent="0.25">
      <c r="A20" s="4">
        <v>6</v>
      </c>
      <c r="B20" s="5">
        <v>3.21</v>
      </c>
      <c r="C20" s="6">
        <f t="shared" si="0"/>
        <v>0.54999999999999993</v>
      </c>
      <c r="D20" s="6">
        <v>5.835</v>
      </c>
      <c r="E20" s="4">
        <f t="shared" si="1"/>
        <v>18.730350000000001</v>
      </c>
      <c r="F20" s="5">
        <v>16.09</v>
      </c>
      <c r="G20" s="6">
        <v>1.3440000000000001</v>
      </c>
      <c r="H20" s="4">
        <f t="shared" si="2"/>
        <v>21.624960000000002</v>
      </c>
      <c r="I20" s="4">
        <f t="shared" si="3"/>
        <v>86.614495471899147</v>
      </c>
    </row>
    <row r="21" spans="1:9" x14ac:dyDescent="0.25">
      <c r="A21" s="4">
        <v>6.5</v>
      </c>
      <c r="B21" s="5">
        <v>3.21</v>
      </c>
      <c r="C21" s="6">
        <f t="shared" si="0"/>
        <v>0.50769230769230766</v>
      </c>
      <c r="D21" s="6">
        <v>6.3170000000000002</v>
      </c>
      <c r="E21" s="4">
        <f t="shared" si="1"/>
        <v>20.277570000000001</v>
      </c>
      <c r="F21" s="5">
        <v>16.09</v>
      </c>
      <c r="G21" s="6">
        <v>1.452</v>
      </c>
      <c r="H21" s="4">
        <f t="shared" si="2"/>
        <v>23.362679999999997</v>
      </c>
      <c r="I21" s="4">
        <f t="shared" si="3"/>
        <v>86.794708483786977</v>
      </c>
    </row>
    <row r="22" spans="1:9" x14ac:dyDescent="0.25">
      <c r="A22" s="4">
        <v>7</v>
      </c>
      <c r="B22" s="5">
        <v>3.2</v>
      </c>
      <c r="C22" s="6">
        <f t="shared" si="0"/>
        <v>0.47142857142857142</v>
      </c>
      <c r="D22" s="6">
        <v>6.7930000000000001</v>
      </c>
      <c r="E22" s="4">
        <f t="shared" si="1"/>
        <v>21.7376</v>
      </c>
      <c r="F22" s="5">
        <v>16.09</v>
      </c>
      <c r="G22" s="6">
        <v>1.5589999999999999</v>
      </c>
      <c r="H22" s="4">
        <f t="shared" si="2"/>
        <v>25.084309999999999</v>
      </c>
      <c r="I22" s="4">
        <f t="shared" si="3"/>
        <v>86.658154041311093</v>
      </c>
    </row>
    <row r="23" spans="1:9" x14ac:dyDescent="0.25">
      <c r="A23" s="4">
        <v>7.5</v>
      </c>
      <c r="B23" s="5">
        <v>3.19</v>
      </c>
      <c r="C23" s="6">
        <f t="shared" si="0"/>
        <v>0.44</v>
      </c>
      <c r="D23" s="6">
        <v>7.2489999999999997</v>
      </c>
      <c r="E23" s="4">
        <f t="shared" si="1"/>
        <v>23.124309999999998</v>
      </c>
      <c r="F23" s="5">
        <v>16.09</v>
      </c>
      <c r="G23" s="6">
        <v>1.6639999999999999</v>
      </c>
      <c r="H23" s="4">
        <f t="shared" si="2"/>
        <v>26.773759999999999</v>
      </c>
      <c r="I23" s="4">
        <f t="shared" si="3"/>
        <v>86.369303377635404</v>
      </c>
    </row>
    <row r="24" spans="1:9" x14ac:dyDescent="0.25">
      <c r="A24" s="4">
        <v>8</v>
      </c>
      <c r="B24" s="5">
        <v>3.18</v>
      </c>
      <c r="C24" s="6">
        <f t="shared" si="0"/>
        <v>0.41249999999999998</v>
      </c>
      <c r="D24" s="6">
        <v>7.6980000000000004</v>
      </c>
      <c r="E24" s="4">
        <f t="shared" si="1"/>
        <v>24.479640000000003</v>
      </c>
      <c r="F24" s="5">
        <v>16.09</v>
      </c>
      <c r="G24" s="6">
        <v>1.768</v>
      </c>
      <c r="H24" s="4">
        <f t="shared" si="2"/>
        <v>28.447120000000002</v>
      </c>
      <c r="I24" s="4">
        <f t="shared" si="3"/>
        <v>86.053140001518614</v>
      </c>
    </row>
    <row r="25" spans="1:9" x14ac:dyDescent="0.25">
      <c r="A25" s="4">
        <v>8.5</v>
      </c>
      <c r="B25" s="5">
        <v>3.18</v>
      </c>
      <c r="C25" s="6">
        <f t="shared" si="0"/>
        <v>0.38823529411764701</v>
      </c>
      <c r="D25" s="6">
        <v>8.1940000000000008</v>
      </c>
      <c r="E25" s="4">
        <f t="shared" si="1"/>
        <v>26.056920000000005</v>
      </c>
      <c r="F25" s="5">
        <v>16.09</v>
      </c>
      <c r="G25" s="6">
        <v>1.8819999999999999</v>
      </c>
      <c r="H25" s="4">
        <f t="shared" si="2"/>
        <v>30.281379999999999</v>
      </c>
      <c r="I25" s="4">
        <f t="shared" si="3"/>
        <v>86.049314793447351</v>
      </c>
    </row>
    <row r="26" spans="1:9" x14ac:dyDescent="0.25">
      <c r="A26" s="4">
        <v>9</v>
      </c>
      <c r="B26" s="5">
        <v>3.17</v>
      </c>
      <c r="C26" s="6">
        <f t="shared" si="0"/>
        <v>0.36666666666666664</v>
      </c>
      <c r="D26" s="6">
        <v>8.6359999999999992</v>
      </c>
      <c r="E26" s="4">
        <f t="shared" si="1"/>
        <v>27.376119999999997</v>
      </c>
      <c r="F26" s="5">
        <v>16.09</v>
      </c>
      <c r="G26" s="6">
        <v>1.9850000000000001</v>
      </c>
      <c r="H26" s="4">
        <f t="shared" si="2"/>
        <v>31.938650000000003</v>
      </c>
      <c r="I26" s="4">
        <f t="shared" si="3"/>
        <v>85.714706163222289</v>
      </c>
    </row>
    <row r="28" spans="1:9" x14ac:dyDescent="0.25">
      <c r="A28" s="3" t="s">
        <v>9</v>
      </c>
      <c r="B28" s="5">
        <v>3.3</v>
      </c>
    </row>
    <row r="29" spans="1:9" x14ac:dyDescent="0.25">
      <c r="A29" s="3" t="s">
        <v>10</v>
      </c>
      <c r="B29" s="6">
        <v>8.8999999999999996E-2</v>
      </c>
    </row>
    <row r="31" spans="1:9" x14ac:dyDescent="0.25">
      <c r="C31" s="29" t="s">
        <v>15</v>
      </c>
      <c r="D31" s="29"/>
      <c r="E31" s="29"/>
      <c r="F31" s="29"/>
      <c r="G31" s="29"/>
      <c r="H31" s="29"/>
      <c r="I31" s="29"/>
    </row>
    <row r="32" spans="1:9" x14ac:dyDescent="0.25">
      <c r="C32" s="29"/>
      <c r="D32" s="29"/>
      <c r="E32" s="29"/>
      <c r="F32" s="29"/>
      <c r="G32" s="29"/>
      <c r="H32" s="29"/>
      <c r="I32" s="29"/>
    </row>
    <row r="33" spans="3:9" x14ac:dyDescent="0.25">
      <c r="C33" s="29"/>
      <c r="D33" s="29"/>
      <c r="E33" s="29"/>
      <c r="F33" s="29"/>
      <c r="G33" s="29"/>
      <c r="H33" s="29"/>
      <c r="I33" s="29"/>
    </row>
  </sheetData>
  <mergeCells count="1">
    <mergeCell ref="C31:I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1"/>
  <sheetViews>
    <sheetView workbookViewId="0">
      <selection activeCell="J10" sqref="J10"/>
    </sheetView>
  </sheetViews>
  <sheetFormatPr defaultRowHeight="15" x14ac:dyDescent="0.25"/>
  <cols>
    <col min="6" max="6" width="12.140625" customWidth="1"/>
  </cols>
  <sheetData>
    <row r="3" spans="1:14" x14ac:dyDescent="0.25">
      <c r="M3" t="s">
        <v>18</v>
      </c>
    </row>
    <row r="4" spans="1:14" x14ac:dyDescent="0.25">
      <c r="E4" t="s">
        <v>16</v>
      </c>
      <c r="F4" t="s">
        <v>17</v>
      </c>
      <c r="G4" t="s">
        <v>14</v>
      </c>
      <c r="I4" t="s">
        <v>19</v>
      </c>
      <c r="J4" t="s">
        <v>14</v>
      </c>
      <c r="K4" t="s">
        <v>9</v>
      </c>
      <c r="L4" t="s">
        <v>10</v>
      </c>
      <c r="M4" t="s">
        <v>16</v>
      </c>
      <c r="N4" t="s">
        <v>20</v>
      </c>
    </row>
    <row r="5" spans="1:14" x14ac:dyDescent="0.25">
      <c r="A5" t="s">
        <v>16</v>
      </c>
      <c r="B5" s="3">
        <v>4</v>
      </c>
      <c r="E5" s="1">
        <v>4</v>
      </c>
      <c r="F5" s="2">
        <f>E5-0.015</f>
        <v>3.9849999999999999</v>
      </c>
      <c r="G5">
        <v>16200</v>
      </c>
      <c r="J5">
        <v>42300</v>
      </c>
      <c r="K5">
        <v>3.59</v>
      </c>
      <c r="L5">
        <v>0.10100000000000001</v>
      </c>
    </row>
    <row r="6" spans="1:14" x14ac:dyDescent="0.25">
      <c r="E6" s="1">
        <v>3.9</v>
      </c>
      <c r="F6" s="2">
        <f t="shared" ref="F6:F10" si="0">E6-0.015</f>
        <v>3.8849999999999998</v>
      </c>
      <c r="G6">
        <v>19242</v>
      </c>
      <c r="J6">
        <v>38400</v>
      </c>
      <c r="K6">
        <v>3.62</v>
      </c>
      <c r="L6">
        <v>0.10199999999999999</v>
      </c>
    </row>
    <row r="7" spans="1:14" x14ac:dyDescent="0.25">
      <c r="A7" t="s">
        <v>14</v>
      </c>
      <c r="B7" s="13">
        <f>((12775/(B5-3.3))-2050)</f>
        <v>16199.999999999996</v>
      </c>
      <c r="E7" s="1">
        <v>3.8</v>
      </c>
      <c r="F7" s="2">
        <f t="shared" si="0"/>
        <v>3.7849999999999997</v>
      </c>
      <c r="G7">
        <v>23500</v>
      </c>
      <c r="I7">
        <v>16.100000000000001</v>
      </c>
      <c r="J7">
        <v>31600</v>
      </c>
      <c r="K7">
        <v>3.68</v>
      </c>
      <c r="L7">
        <v>0.11</v>
      </c>
      <c r="M7">
        <v>3.54</v>
      </c>
      <c r="N7">
        <v>9.6440000000000001</v>
      </c>
    </row>
    <row r="8" spans="1:14" x14ac:dyDescent="0.25">
      <c r="E8" s="1">
        <v>3.7</v>
      </c>
      <c r="F8" s="2">
        <f t="shared" si="0"/>
        <v>3.6850000000000001</v>
      </c>
      <c r="G8">
        <v>29888</v>
      </c>
      <c r="I8">
        <v>16.100000000000001</v>
      </c>
      <c r="J8">
        <v>28780</v>
      </c>
      <c r="K8">
        <v>3.72</v>
      </c>
      <c r="L8">
        <v>0.109</v>
      </c>
      <c r="M8">
        <v>3.57</v>
      </c>
      <c r="N8">
        <v>9.7260000000000009</v>
      </c>
    </row>
    <row r="9" spans="1:14" x14ac:dyDescent="0.25">
      <c r="E9" s="1">
        <v>3.6</v>
      </c>
      <c r="F9" s="2">
        <f t="shared" si="0"/>
        <v>3.585</v>
      </c>
      <c r="G9">
        <v>40533</v>
      </c>
      <c r="I9">
        <v>16.100000000000001</v>
      </c>
      <c r="J9">
        <v>23660</v>
      </c>
      <c r="K9">
        <v>3.8</v>
      </c>
      <c r="L9">
        <v>0.111</v>
      </c>
      <c r="M9">
        <v>3.65</v>
      </c>
      <c r="N9">
        <v>9.9440000000000008</v>
      </c>
    </row>
    <row r="10" spans="1:14" x14ac:dyDescent="0.25">
      <c r="E10" s="1">
        <v>3.5</v>
      </c>
      <c r="F10" s="2">
        <f t="shared" si="0"/>
        <v>3.4849999999999999</v>
      </c>
      <c r="G10">
        <v>61825</v>
      </c>
    </row>
    <row r="11" spans="1:14" x14ac:dyDescent="0.25">
      <c r="E11" s="1"/>
      <c r="F11" s="2"/>
    </row>
    <row r="12" spans="1:14" x14ac:dyDescent="0.25">
      <c r="E12" s="1"/>
      <c r="F12" s="2"/>
    </row>
    <row r="13" spans="1:14" x14ac:dyDescent="0.25">
      <c r="E13" s="1"/>
      <c r="F13" s="2"/>
    </row>
    <row r="14" spans="1:14" x14ac:dyDescent="0.25">
      <c r="E14" s="1"/>
      <c r="F14" s="2"/>
    </row>
    <row r="15" spans="1:14" x14ac:dyDescent="0.25">
      <c r="E15" s="1"/>
      <c r="F15" s="2"/>
    </row>
    <row r="16" spans="1:14" x14ac:dyDescent="0.25">
      <c r="E16" s="1"/>
      <c r="F16" s="2"/>
    </row>
    <row r="17" spans="5:6" x14ac:dyDescent="0.25">
      <c r="E17" s="1"/>
      <c r="F17" s="2"/>
    </row>
    <row r="18" spans="5:6" x14ac:dyDescent="0.25">
      <c r="F18" s="2"/>
    </row>
    <row r="19" spans="5:6" x14ac:dyDescent="0.25">
      <c r="F19" s="2"/>
    </row>
    <row r="20" spans="5:6" x14ac:dyDescent="0.25">
      <c r="F20" s="2"/>
    </row>
    <row r="21" spans="5:6" x14ac:dyDescent="0.25">
      <c r="F2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33"/>
  <sheetViews>
    <sheetView workbookViewId="0">
      <selection activeCell="M13" sqref="M13"/>
    </sheetView>
  </sheetViews>
  <sheetFormatPr defaultRowHeight="15" x14ac:dyDescent="0.25"/>
  <sheetData>
    <row r="6" spans="1:9" x14ac:dyDescent="0.25">
      <c r="A6" s="7" t="s">
        <v>0</v>
      </c>
      <c r="B6" s="7" t="s">
        <v>8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</row>
    <row r="7" spans="1:9" x14ac:dyDescent="0.25">
      <c r="A7" s="4">
        <v>0.1</v>
      </c>
      <c r="B7" s="5">
        <v>3.8</v>
      </c>
      <c r="C7" s="3">
        <f>3.3/A7</f>
        <v>32.999999999999993</v>
      </c>
      <c r="D7" s="6">
        <v>0.114</v>
      </c>
      <c r="E7" s="4">
        <f>B7*D7</f>
        <v>0.43319999999999997</v>
      </c>
      <c r="F7" s="5">
        <v>16.100000000000001</v>
      </c>
      <c r="G7" s="6">
        <v>0.13500000000000001</v>
      </c>
      <c r="H7" s="4">
        <f>F7*G7</f>
        <v>2.1735000000000002</v>
      </c>
      <c r="I7" s="4">
        <f>(E7/H7)*100</f>
        <v>19.930986887508624</v>
      </c>
    </row>
    <row r="8" spans="1:9" x14ac:dyDescent="0.25">
      <c r="A8" s="4">
        <v>0.2</v>
      </c>
      <c r="B8" s="5">
        <v>3.8</v>
      </c>
      <c r="C8" s="3">
        <f t="shared" ref="C8:C26" si="0">3.3/A8</f>
        <v>16.499999999999996</v>
      </c>
      <c r="D8" s="6">
        <v>0.23</v>
      </c>
      <c r="E8" s="4">
        <f t="shared" ref="E8:E26" si="1">B8*D8</f>
        <v>0.874</v>
      </c>
      <c r="F8" s="5">
        <v>16.100000000000001</v>
      </c>
      <c r="G8" s="6">
        <v>0.16200000000000001</v>
      </c>
      <c r="H8" s="4">
        <f t="shared" ref="H8:H26" si="2">F8*G8</f>
        <v>2.6082000000000005</v>
      </c>
      <c r="I8" s="4">
        <f>(E8/H8)*100</f>
        <v>33.509700176366835</v>
      </c>
    </row>
    <row r="9" spans="1:9" x14ac:dyDescent="0.25">
      <c r="A9" s="4">
        <v>0.5</v>
      </c>
      <c r="B9" s="5">
        <v>3.79</v>
      </c>
      <c r="C9" s="3">
        <f t="shared" si="0"/>
        <v>6.6</v>
      </c>
      <c r="D9" s="6">
        <v>0.57299999999999995</v>
      </c>
      <c r="E9" s="4">
        <f t="shared" si="1"/>
        <v>2.1716699999999998</v>
      </c>
      <c r="F9" s="5">
        <v>16.100000000000001</v>
      </c>
      <c r="G9" s="6">
        <v>0.245</v>
      </c>
      <c r="H9" s="4">
        <f t="shared" si="2"/>
        <v>3.9445000000000001</v>
      </c>
      <c r="I9" s="4">
        <f t="shared" ref="I9:I26" si="3">(E9/H9)*100</f>
        <v>55.05564710356191</v>
      </c>
    </row>
    <row r="10" spans="1:9" x14ac:dyDescent="0.25">
      <c r="A10" s="4">
        <v>1</v>
      </c>
      <c r="B10" s="5">
        <v>3.79</v>
      </c>
      <c r="C10" s="3">
        <f t="shared" si="0"/>
        <v>3.3</v>
      </c>
      <c r="D10" s="6">
        <v>1.1439999999999999</v>
      </c>
      <c r="E10" s="4">
        <f t="shared" si="1"/>
        <v>4.3357599999999996</v>
      </c>
      <c r="F10" s="5">
        <v>16.100000000000001</v>
      </c>
      <c r="G10" s="6">
        <v>0.38100000000000001</v>
      </c>
      <c r="H10" s="4">
        <f t="shared" si="2"/>
        <v>6.134100000000001</v>
      </c>
      <c r="I10" s="4">
        <f t="shared" si="3"/>
        <v>70.682903767463827</v>
      </c>
    </row>
    <row r="11" spans="1:9" x14ac:dyDescent="0.25">
      <c r="A11" s="4">
        <v>1.5</v>
      </c>
      <c r="B11" s="5">
        <v>3.78</v>
      </c>
      <c r="C11" s="3">
        <f t="shared" si="0"/>
        <v>2.1999999999999997</v>
      </c>
      <c r="D11" s="6">
        <v>1.7170000000000001</v>
      </c>
      <c r="E11" s="4">
        <f t="shared" si="1"/>
        <v>6.4902600000000001</v>
      </c>
      <c r="F11" s="5">
        <v>16.100000000000001</v>
      </c>
      <c r="G11" s="6">
        <v>0.51800000000000002</v>
      </c>
      <c r="H11" s="4">
        <f t="shared" si="2"/>
        <v>8.3398000000000003</v>
      </c>
      <c r="I11" s="4">
        <f t="shared" si="3"/>
        <v>77.822729561859987</v>
      </c>
    </row>
    <row r="12" spans="1:9" x14ac:dyDescent="0.25">
      <c r="A12" s="4">
        <v>2</v>
      </c>
      <c r="B12" s="5">
        <v>3.77</v>
      </c>
      <c r="C12" s="3">
        <f t="shared" si="0"/>
        <v>1.65</v>
      </c>
      <c r="D12" s="6">
        <v>2.2829999999999999</v>
      </c>
      <c r="E12" s="4">
        <f t="shared" si="1"/>
        <v>8.6069099999999992</v>
      </c>
      <c r="F12" s="5">
        <v>16.100000000000001</v>
      </c>
      <c r="G12" s="6">
        <v>0.65600000000000003</v>
      </c>
      <c r="H12" s="4">
        <f t="shared" si="2"/>
        <v>10.561600000000002</v>
      </c>
      <c r="I12" s="4">
        <f t="shared" si="3"/>
        <v>81.492482199666696</v>
      </c>
    </row>
    <row r="13" spans="1:9" x14ac:dyDescent="0.25">
      <c r="A13" s="4">
        <v>2.5</v>
      </c>
      <c r="B13" s="5">
        <v>3.76</v>
      </c>
      <c r="C13" s="3">
        <f t="shared" si="0"/>
        <v>1.3199999999999998</v>
      </c>
      <c r="D13" s="6">
        <v>2.847</v>
      </c>
      <c r="E13" s="4">
        <f t="shared" si="1"/>
        <v>10.70472</v>
      </c>
      <c r="F13" s="5">
        <v>16.100000000000001</v>
      </c>
      <c r="G13" s="6">
        <v>0.79500000000000004</v>
      </c>
      <c r="H13" s="4">
        <f t="shared" si="2"/>
        <v>12.799500000000002</v>
      </c>
      <c r="I13" s="4">
        <f t="shared" si="3"/>
        <v>83.633891948904235</v>
      </c>
    </row>
    <row r="14" spans="1:9" x14ac:dyDescent="0.25">
      <c r="A14" s="14">
        <v>3</v>
      </c>
      <c r="B14" s="15">
        <v>3.75</v>
      </c>
      <c r="C14" s="16">
        <f t="shared" si="0"/>
        <v>1.0999999999999999</v>
      </c>
      <c r="D14" s="17">
        <v>3.4079999999999999</v>
      </c>
      <c r="E14" s="14">
        <f t="shared" si="1"/>
        <v>12.78</v>
      </c>
      <c r="F14" s="15">
        <v>16.100000000000001</v>
      </c>
      <c r="G14" s="17">
        <v>0.93100000000000005</v>
      </c>
      <c r="H14" s="14">
        <f t="shared" si="2"/>
        <v>14.989100000000002</v>
      </c>
      <c r="I14" s="14">
        <f t="shared" si="3"/>
        <v>85.261957022102706</v>
      </c>
    </row>
    <row r="15" spans="1:9" x14ac:dyDescent="0.25">
      <c r="A15" s="14">
        <v>3.5</v>
      </c>
      <c r="B15" s="15">
        <v>3.74</v>
      </c>
      <c r="C15" s="17">
        <f t="shared" si="0"/>
        <v>0.94285714285714284</v>
      </c>
      <c r="D15" s="17">
        <v>3.9649999999999999</v>
      </c>
      <c r="E15" s="14">
        <f t="shared" si="1"/>
        <v>14.8291</v>
      </c>
      <c r="F15" s="15">
        <v>16.100000000000001</v>
      </c>
      <c r="G15" s="17">
        <v>1.071</v>
      </c>
      <c r="H15" s="14">
        <f t="shared" si="2"/>
        <v>17.243100000000002</v>
      </c>
      <c r="I15" s="14">
        <f t="shared" si="3"/>
        <v>86.000197180321393</v>
      </c>
    </row>
    <row r="16" spans="1:9" x14ac:dyDescent="0.25">
      <c r="A16" s="4">
        <v>4</v>
      </c>
      <c r="B16" s="5">
        <v>3.73</v>
      </c>
      <c r="C16" s="6">
        <f t="shared" si="0"/>
        <v>0.82499999999999996</v>
      </c>
      <c r="D16" s="6">
        <v>4.5199999999999996</v>
      </c>
      <c r="E16" s="4">
        <f t="shared" si="1"/>
        <v>16.859599999999997</v>
      </c>
      <c r="F16" s="5">
        <v>16.100000000000001</v>
      </c>
      <c r="G16" s="6">
        <v>1.2090000000000001</v>
      </c>
      <c r="H16" s="4">
        <f t="shared" si="2"/>
        <v>19.464900000000004</v>
      </c>
      <c r="I16" s="4">
        <f t="shared" si="3"/>
        <v>86.615394890289664</v>
      </c>
    </row>
    <row r="17" spans="1:9" x14ac:dyDescent="0.25">
      <c r="A17" s="4">
        <v>4.5</v>
      </c>
      <c r="B17" s="5">
        <v>3.72</v>
      </c>
      <c r="C17" s="6">
        <f t="shared" si="0"/>
        <v>0.73333333333333328</v>
      </c>
      <c r="D17" s="6">
        <v>5.0739999999999998</v>
      </c>
      <c r="E17" s="4">
        <f t="shared" si="1"/>
        <v>18.87528</v>
      </c>
      <c r="F17" s="5">
        <v>16.100000000000001</v>
      </c>
      <c r="G17" s="6">
        <v>1.35</v>
      </c>
      <c r="H17" s="4">
        <f t="shared" si="2"/>
        <v>21.735000000000003</v>
      </c>
      <c r="I17" s="4">
        <f t="shared" si="3"/>
        <v>86.842788129744648</v>
      </c>
    </row>
    <row r="18" spans="1:9" x14ac:dyDescent="0.25">
      <c r="A18" s="4">
        <v>5</v>
      </c>
      <c r="B18" s="5">
        <v>3.72</v>
      </c>
      <c r="C18" s="6">
        <f t="shared" si="0"/>
        <v>0.65999999999999992</v>
      </c>
      <c r="D18" s="6">
        <v>5.6349999999999998</v>
      </c>
      <c r="E18" s="4">
        <f t="shared" si="1"/>
        <v>20.962199999999999</v>
      </c>
      <c r="F18" s="5">
        <v>16.100000000000001</v>
      </c>
      <c r="G18" s="6">
        <v>1.4910000000000001</v>
      </c>
      <c r="H18" s="4">
        <f t="shared" si="2"/>
        <v>24.005100000000002</v>
      </c>
      <c r="I18" s="4">
        <f t="shared" si="3"/>
        <v>87.323943661971811</v>
      </c>
    </row>
    <row r="19" spans="1:9" x14ac:dyDescent="0.25">
      <c r="A19" s="8">
        <v>5.5</v>
      </c>
      <c r="B19" s="9">
        <v>3.71</v>
      </c>
      <c r="C19" s="11">
        <f t="shared" si="0"/>
        <v>0.6</v>
      </c>
      <c r="D19" s="11">
        <v>6.1820000000000004</v>
      </c>
      <c r="E19" s="8">
        <f t="shared" si="1"/>
        <v>22.935220000000001</v>
      </c>
      <c r="F19" s="9">
        <v>16.100000000000001</v>
      </c>
      <c r="G19" s="11">
        <v>1.633</v>
      </c>
      <c r="H19" s="8">
        <f t="shared" si="2"/>
        <v>26.291300000000003</v>
      </c>
      <c r="I19" s="8">
        <f t="shared" si="3"/>
        <v>87.235016906733392</v>
      </c>
    </row>
    <row r="20" spans="1:9" x14ac:dyDescent="0.25">
      <c r="A20" s="14">
        <v>6</v>
      </c>
      <c r="B20" s="15">
        <v>3.7</v>
      </c>
      <c r="C20" s="17">
        <f t="shared" si="0"/>
        <v>0.54999999999999993</v>
      </c>
      <c r="D20" s="17">
        <v>6.726</v>
      </c>
      <c r="E20" s="14">
        <f t="shared" si="1"/>
        <v>24.886200000000002</v>
      </c>
      <c r="F20" s="15">
        <v>16.100000000000001</v>
      </c>
      <c r="G20" s="17">
        <v>1.7749999999999999</v>
      </c>
      <c r="H20" s="14">
        <f t="shared" si="2"/>
        <v>28.577500000000001</v>
      </c>
      <c r="I20" s="14">
        <f t="shared" si="3"/>
        <v>87.08319482110052</v>
      </c>
    </row>
    <row r="21" spans="1:9" x14ac:dyDescent="0.25">
      <c r="A21" s="14">
        <v>6.5</v>
      </c>
      <c r="B21" s="15">
        <v>3.69</v>
      </c>
      <c r="C21" s="17">
        <f t="shared" si="0"/>
        <v>0.50769230769230766</v>
      </c>
      <c r="D21" s="17">
        <v>7.2619999999999996</v>
      </c>
      <c r="E21" s="14">
        <f t="shared" si="1"/>
        <v>26.796779999999998</v>
      </c>
      <c r="F21" s="15">
        <v>16.100000000000001</v>
      </c>
      <c r="G21" s="17">
        <v>1.9139999999999999</v>
      </c>
      <c r="H21" s="14">
        <f t="shared" si="2"/>
        <v>30.8154</v>
      </c>
      <c r="I21" s="14">
        <f t="shared" si="3"/>
        <v>86.959052941061927</v>
      </c>
    </row>
    <row r="22" spans="1:9" x14ac:dyDescent="0.25">
      <c r="A22" s="4">
        <v>7</v>
      </c>
      <c r="B22" s="5">
        <v>3.68</v>
      </c>
      <c r="C22" s="6">
        <f t="shared" si="0"/>
        <v>0.47142857142857142</v>
      </c>
      <c r="D22" s="6">
        <v>7.8120000000000003</v>
      </c>
      <c r="E22" s="4">
        <f t="shared" si="1"/>
        <v>28.748160000000002</v>
      </c>
      <c r="F22" s="5">
        <v>16.100000000000001</v>
      </c>
      <c r="G22" s="6">
        <v>2.0590000000000002</v>
      </c>
      <c r="H22" s="4">
        <f t="shared" si="2"/>
        <v>33.149900000000002</v>
      </c>
      <c r="I22" s="4">
        <f t="shared" si="3"/>
        <v>86.721709567751333</v>
      </c>
    </row>
    <row r="23" spans="1:9" x14ac:dyDescent="0.25">
      <c r="A23" s="4">
        <v>7.5</v>
      </c>
      <c r="B23" s="5">
        <v>3.67</v>
      </c>
      <c r="C23" s="6">
        <f t="shared" si="0"/>
        <v>0.44</v>
      </c>
      <c r="D23" s="6">
        <v>8.3390000000000004</v>
      </c>
      <c r="E23" s="18">
        <f t="shared" si="1"/>
        <v>30.604130000000001</v>
      </c>
      <c r="F23" s="5">
        <v>16.100000000000001</v>
      </c>
      <c r="G23" s="6">
        <v>2.1989999999999998</v>
      </c>
      <c r="H23" s="4">
        <f t="shared" si="2"/>
        <v>35.4039</v>
      </c>
      <c r="I23" s="4">
        <f t="shared" si="3"/>
        <v>86.442821271102915</v>
      </c>
    </row>
    <row r="24" spans="1:9" x14ac:dyDescent="0.25">
      <c r="A24" s="4">
        <v>8</v>
      </c>
      <c r="B24" s="5">
        <v>3.66</v>
      </c>
      <c r="C24" s="6">
        <f t="shared" si="0"/>
        <v>0.41249999999999998</v>
      </c>
      <c r="D24" s="6">
        <v>8.86</v>
      </c>
      <c r="E24" s="18">
        <f t="shared" si="1"/>
        <v>32.427599999999998</v>
      </c>
      <c r="F24" s="5">
        <v>16.100000000000001</v>
      </c>
      <c r="G24" s="6">
        <v>2.339</v>
      </c>
      <c r="H24" s="4">
        <f t="shared" si="2"/>
        <v>37.657900000000005</v>
      </c>
      <c r="I24" s="4">
        <f t="shared" si="3"/>
        <v>86.111015218586246</v>
      </c>
    </row>
    <row r="25" spans="1:9" x14ac:dyDescent="0.25">
      <c r="A25" s="4">
        <v>8.5</v>
      </c>
      <c r="B25" s="5">
        <v>3.66</v>
      </c>
      <c r="C25" s="6">
        <f t="shared" si="0"/>
        <v>0.38823529411764701</v>
      </c>
      <c r="D25" s="6">
        <v>9.4309999999999992</v>
      </c>
      <c r="E25" s="18">
        <f t="shared" si="1"/>
        <v>34.51746</v>
      </c>
      <c r="F25" s="5">
        <v>16.100000000000001</v>
      </c>
      <c r="G25" s="6">
        <v>2.4889999999999999</v>
      </c>
      <c r="H25" s="4">
        <f t="shared" si="2"/>
        <v>40.072900000000004</v>
      </c>
      <c r="I25" s="4">
        <f t="shared" si="3"/>
        <v>86.136665926349224</v>
      </c>
    </row>
    <row r="26" spans="1:9" x14ac:dyDescent="0.25">
      <c r="A26" s="4">
        <v>9</v>
      </c>
      <c r="B26" s="5">
        <v>3.65</v>
      </c>
      <c r="C26" s="6">
        <f t="shared" si="0"/>
        <v>0.36666666666666664</v>
      </c>
      <c r="D26" s="6">
        <v>9.9440000000000008</v>
      </c>
      <c r="E26" s="18">
        <f t="shared" si="1"/>
        <v>36.2956</v>
      </c>
      <c r="F26" s="5">
        <v>16.100000000000001</v>
      </c>
      <c r="G26" s="6">
        <v>2.6339999999999999</v>
      </c>
      <c r="H26" s="4">
        <f t="shared" si="2"/>
        <v>42.407400000000003</v>
      </c>
      <c r="I26" s="4">
        <f t="shared" si="3"/>
        <v>85.587892679107895</v>
      </c>
    </row>
    <row r="28" spans="1:9" x14ac:dyDescent="0.25">
      <c r="A28" s="3" t="s">
        <v>9</v>
      </c>
      <c r="B28" s="5">
        <v>3.8</v>
      </c>
    </row>
    <row r="29" spans="1:9" x14ac:dyDescent="0.25">
      <c r="A29" s="3" t="s">
        <v>10</v>
      </c>
      <c r="B29" s="6">
        <v>0.109</v>
      </c>
    </row>
    <row r="31" spans="1:9" x14ac:dyDescent="0.25">
      <c r="C31" s="29" t="s">
        <v>21</v>
      </c>
      <c r="D31" s="29"/>
      <c r="E31" s="29"/>
      <c r="F31" s="29"/>
      <c r="G31" s="29"/>
      <c r="H31" s="29"/>
      <c r="I31" s="29"/>
    </row>
    <row r="32" spans="1:9" x14ac:dyDescent="0.25">
      <c r="C32" s="29"/>
      <c r="D32" s="29"/>
      <c r="E32" s="29"/>
      <c r="F32" s="29"/>
      <c r="G32" s="29"/>
      <c r="H32" s="29"/>
      <c r="I32" s="29"/>
    </row>
    <row r="33" spans="3:9" x14ac:dyDescent="0.25">
      <c r="C33" s="29"/>
      <c r="D33" s="29"/>
      <c r="E33" s="29"/>
      <c r="F33" s="29"/>
      <c r="G33" s="29"/>
      <c r="H33" s="29"/>
      <c r="I33" s="29"/>
    </row>
  </sheetData>
  <mergeCells count="1">
    <mergeCell ref="C31:I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47"/>
  <sheetViews>
    <sheetView tabSelected="1" topLeftCell="A4" workbookViewId="0">
      <selection activeCell="Q16" sqref="Q16"/>
    </sheetView>
  </sheetViews>
  <sheetFormatPr defaultRowHeight="15" x14ac:dyDescent="0.25"/>
  <sheetData>
    <row r="6" spans="1:16" x14ac:dyDescent="0.25">
      <c r="A6" s="7" t="s">
        <v>14</v>
      </c>
      <c r="B6" s="7" t="s">
        <v>22</v>
      </c>
      <c r="C6" s="7" t="s">
        <v>9</v>
      </c>
      <c r="D6" s="7" t="s">
        <v>10</v>
      </c>
      <c r="E6" s="7" t="s">
        <v>4</v>
      </c>
      <c r="F6" s="7" t="s">
        <v>5</v>
      </c>
      <c r="G6" s="7" t="s">
        <v>6</v>
      </c>
      <c r="H6" s="7" t="s">
        <v>23</v>
      </c>
      <c r="I6" s="7" t="s">
        <v>24</v>
      </c>
      <c r="J6" s="19" t="s">
        <v>25</v>
      </c>
      <c r="K6" s="19" t="s">
        <v>7</v>
      </c>
      <c r="L6" s="19" t="s">
        <v>26</v>
      </c>
    </row>
    <row r="7" spans="1:16" x14ac:dyDescent="0.25">
      <c r="A7" s="4">
        <v>23600</v>
      </c>
      <c r="B7" s="5">
        <v>3.8</v>
      </c>
      <c r="C7" s="25">
        <v>3.81</v>
      </c>
      <c r="D7" s="26">
        <v>0.128</v>
      </c>
      <c r="E7" s="20">
        <v>11</v>
      </c>
      <c r="F7" s="27">
        <v>2.34</v>
      </c>
      <c r="G7" s="20">
        <f t="shared" ref="G7:G9" si="0">E7*F7</f>
        <v>25.74</v>
      </c>
      <c r="H7" s="20">
        <v>3.8</v>
      </c>
      <c r="I7" s="27">
        <v>6.07</v>
      </c>
      <c r="J7" s="20">
        <f t="shared" ref="J7:J9" si="1">H7*I7</f>
        <v>23.065999999999999</v>
      </c>
      <c r="K7" s="20">
        <f t="shared" ref="K7:K9" si="2">(J7/G7)*100</f>
        <v>89.61149961149961</v>
      </c>
      <c r="L7" s="4">
        <f>G7-J7</f>
        <v>2.6739999999999995</v>
      </c>
    </row>
    <row r="8" spans="1:16" x14ac:dyDescent="0.25">
      <c r="A8" s="4"/>
      <c r="B8" s="5"/>
      <c r="C8" s="25">
        <v>3.81</v>
      </c>
      <c r="D8" s="26">
        <v>0.122</v>
      </c>
      <c r="E8" s="20">
        <v>12</v>
      </c>
      <c r="F8" s="27">
        <v>2.17</v>
      </c>
      <c r="G8" s="20">
        <f t="shared" si="0"/>
        <v>26.04</v>
      </c>
      <c r="H8" s="20">
        <v>3.8</v>
      </c>
      <c r="I8" s="27">
        <v>6.12</v>
      </c>
      <c r="J8" s="20">
        <f t="shared" si="1"/>
        <v>23.256</v>
      </c>
      <c r="K8" s="20">
        <f t="shared" si="2"/>
        <v>89.308755760368669</v>
      </c>
      <c r="L8" s="4">
        <f t="shared" ref="L8:L23" si="3">G8-J8</f>
        <v>2.7839999999999989</v>
      </c>
      <c r="N8" s="29" t="s">
        <v>27</v>
      </c>
      <c r="O8" s="29"/>
      <c r="P8" s="29"/>
    </row>
    <row r="9" spans="1:16" x14ac:dyDescent="0.25">
      <c r="A9" s="4"/>
      <c r="B9" s="5"/>
      <c r="C9" s="25">
        <v>3.81</v>
      </c>
      <c r="D9" s="26">
        <v>0.11700000000000001</v>
      </c>
      <c r="E9" s="20">
        <v>13</v>
      </c>
      <c r="F9" s="27">
        <v>2</v>
      </c>
      <c r="G9" s="20">
        <f t="shared" si="0"/>
        <v>26</v>
      </c>
      <c r="H9" s="20">
        <v>3.8</v>
      </c>
      <c r="I9" s="27">
        <v>6.1</v>
      </c>
      <c r="J9" s="20">
        <f t="shared" si="1"/>
        <v>23.179999999999996</v>
      </c>
      <c r="K9" s="20">
        <f t="shared" si="2"/>
        <v>89.153846153846132</v>
      </c>
      <c r="L9" s="4">
        <f t="shared" si="3"/>
        <v>2.8200000000000038</v>
      </c>
      <c r="N9" s="29"/>
      <c r="O9" s="29"/>
      <c r="P9" s="29"/>
    </row>
    <row r="10" spans="1:16" x14ac:dyDescent="0.25">
      <c r="A10" s="4"/>
      <c r="B10" s="5"/>
      <c r="C10" s="3">
        <v>3.81</v>
      </c>
      <c r="D10" s="6">
        <v>0.115</v>
      </c>
      <c r="E10" s="4">
        <v>14</v>
      </c>
      <c r="F10" s="5">
        <v>1.88</v>
      </c>
      <c r="G10" s="4">
        <f t="shared" ref="G10:G23" si="4">E10*F10</f>
        <v>26.32</v>
      </c>
      <c r="H10" s="4">
        <v>3.8</v>
      </c>
      <c r="I10" s="5">
        <v>6.18</v>
      </c>
      <c r="J10" s="4">
        <f t="shared" ref="J10:J23" si="5">H10*I10</f>
        <v>23.483999999999998</v>
      </c>
      <c r="K10" s="4">
        <f t="shared" ref="K10:K23" si="6">(J10/G10)*100</f>
        <v>89.224924012158041</v>
      </c>
      <c r="L10" s="4">
        <f t="shared" si="3"/>
        <v>2.8360000000000021</v>
      </c>
      <c r="N10" s="29"/>
      <c r="O10" s="29"/>
      <c r="P10" s="29"/>
    </row>
    <row r="11" spans="1:16" x14ac:dyDescent="0.25">
      <c r="A11" s="4"/>
      <c r="B11" s="5"/>
      <c r="C11" s="3">
        <v>3.81</v>
      </c>
      <c r="D11" s="6">
        <v>0.112</v>
      </c>
      <c r="E11" s="4">
        <v>15</v>
      </c>
      <c r="F11" s="5">
        <v>1.75</v>
      </c>
      <c r="G11" s="4">
        <f t="shared" si="4"/>
        <v>26.25</v>
      </c>
      <c r="H11" s="4">
        <v>3.8</v>
      </c>
      <c r="I11" s="5">
        <v>6.16</v>
      </c>
      <c r="J11" s="4">
        <f t="shared" si="5"/>
        <v>23.407999999999998</v>
      </c>
      <c r="K11" s="4">
        <f t="shared" si="6"/>
        <v>89.173333333333332</v>
      </c>
      <c r="L11" s="4">
        <f t="shared" si="3"/>
        <v>2.8420000000000023</v>
      </c>
    </row>
    <row r="12" spans="1:16" x14ac:dyDescent="0.25">
      <c r="A12" s="4"/>
      <c r="B12" s="5"/>
      <c r="C12" s="3">
        <v>3.81</v>
      </c>
      <c r="D12" s="6">
        <v>0.109</v>
      </c>
      <c r="E12" s="4">
        <v>16</v>
      </c>
      <c r="F12" s="5">
        <v>1.63</v>
      </c>
      <c r="G12" s="4">
        <f t="shared" si="4"/>
        <v>26.08</v>
      </c>
      <c r="H12" s="4">
        <v>3.8</v>
      </c>
      <c r="I12" s="5">
        <v>6.14</v>
      </c>
      <c r="J12" s="4">
        <f t="shared" si="5"/>
        <v>23.331999999999997</v>
      </c>
      <c r="K12" s="4">
        <f t="shared" si="6"/>
        <v>89.463190184049083</v>
      </c>
      <c r="L12" s="4">
        <f t="shared" si="3"/>
        <v>2.7480000000000011</v>
      </c>
    </row>
    <row r="13" spans="1:16" x14ac:dyDescent="0.25">
      <c r="A13" s="4"/>
      <c r="B13" s="5"/>
      <c r="C13" s="3">
        <v>3.81</v>
      </c>
      <c r="D13" s="6">
        <v>0.109</v>
      </c>
      <c r="E13" s="4">
        <v>17</v>
      </c>
      <c r="F13" s="5">
        <v>1.54</v>
      </c>
      <c r="G13" s="4">
        <f t="shared" si="4"/>
        <v>26.18</v>
      </c>
      <c r="H13" s="4">
        <v>3.8</v>
      </c>
      <c r="I13" s="5">
        <v>6.13</v>
      </c>
      <c r="J13" s="4">
        <f t="shared" si="5"/>
        <v>23.293999999999997</v>
      </c>
      <c r="K13" s="4">
        <f t="shared" si="6"/>
        <v>88.976317799847209</v>
      </c>
      <c r="L13" s="4">
        <f t="shared" si="3"/>
        <v>2.8860000000000028</v>
      </c>
    </row>
    <row r="14" spans="1:16" x14ac:dyDescent="0.25">
      <c r="A14" s="14"/>
      <c r="B14" s="15"/>
      <c r="C14" s="3">
        <v>3.81</v>
      </c>
      <c r="D14" s="17">
        <v>0.107</v>
      </c>
      <c r="E14" s="14">
        <v>18</v>
      </c>
      <c r="F14" s="15">
        <v>1.45</v>
      </c>
      <c r="G14" s="4">
        <f t="shared" si="4"/>
        <v>26.099999999999998</v>
      </c>
      <c r="H14" s="14">
        <v>3.8</v>
      </c>
      <c r="I14" s="15">
        <v>6.13</v>
      </c>
      <c r="J14" s="4">
        <f t="shared" si="5"/>
        <v>23.293999999999997</v>
      </c>
      <c r="K14" s="4">
        <f t="shared" si="6"/>
        <v>89.249042145593862</v>
      </c>
      <c r="L14" s="4">
        <f t="shared" si="3"/>
        <v>2.8060000000000009</v>
      </c>
    </row>
    <row r="15" spans="1:16" x14ac:dyDescent="0.25">
      <c r="A15" s="14"/>
      <c r="B15" s="15"/>
      <c r="C15" s="3">
        <v>3.81</v>
      </c>
      <c r="D15" s="17">
        <v>0.105</v>
      </c>
      <c r="E15" s="14">
        <v>19</v>
      </c>
      <c r="F15" s="15">
        <v>1.38</v>
      </c>
      <c r="G15" s="4">
        <f t="shared" si="4"/>
        <v>26.22</v>
      </c>
      <c r="H15" s="14">
        <v>3.8</v>
      </c>
      <c r="I15" s="15">
        <v>6.14</v>
      </c>
      <c r="J15" s="4">
        <f t="shared" si="5"/>
        <v>23.331999999999997</v>
      </c>
      <c r="K15" s="4">
        <f t="shared" si="6"/>
        <v>88.985507246376798</v>
      </c>
      <c r="L15" s="4">
        <f t="shared" si="3"/>
        <v>2.8880000000000017</v>
      </c>
    </row>
    <row r="16" spans="1:16" x14ac:dyDescent="0.25">
      <c r="A16" s="4"/>
      <c r="B16" s="5"/>
      <c r="C16" s="3">
        <v>3.81</v>
      </c>
      <c r="D16" s="6">
        <v>0.105</v>
      </c>
      <c r="E16" s="4">
        <v>20</v>
      </c>
      <c r="F16" s="5">
        <v>1.31</v>
      </c>
      <c r="G16" s="4">
        <f t="shared" si="4"/>
        <v>26.200000000000003</v>
      </c>
      <c r="H16" s="4">
        <v>3.8</v>
      </c>
      <c r="I16" s="5">
        <v>6.12</v>
      </c>
      <c r="J16" s="4">
        <f t="shared" si="5"/>
        <v>23.256</v>
      </c>
      <c r="K16" s="4">
        <f t="shared" si="6"/>
        <v>88.763358778625943</v>
      </c>
      <c r="L16" s="4">
        <f t="shared" si="3"/>
        <v>2.9440000000000026</v>
      </c>
    </row>
    <row r="17" spans="1:16" x14ac:dyDescent="0.25">
      <c r="A17" s="4"/>
      <c r="B17" s="5"/>
      <c r="C17" s="3">
        <v>3.81</v>
      </c>
      <c r="D17" s="6">
        <v>0.10199999999999999</v>
      </c>
      <c r="E17" s="4">
        <v>21</v>
      </c>
      <c r="F17" s="5">
        <v>1.24</v>
      </c>
      <c r="G17" s="4">
        <f t="shared" si="4"/>
        <v>26.04</v>
      </c>
      <c r="H17" s="4">
        <v>3.8</v>
      </c>
      <c r="I17" s="5">
        <v>6.09</v>
      </c>
      <c r="J17" s="4">
        <f t="shared" si="5"/>
        <v>23.141999999999999</v>
      </c>
      <c r="K17" s="4">
        <f t="shared" si="6"/>
        <v>88.870967741935488</v>
      </c>
      <c r="L17" s="4">
        <f t="shared" si="3"/>
        <v>2.8979999999999997</v>
      </c>
    </row>
    <row r="18" spans="1:16" x14ac:dyDescent="0.25">
      <c r="A18" s="4"/>
      <c r="B18" s="5"/>
      <c r="C18" s="3">
        <v>3.81</v>
      </c>
      <c r="D18" s="6">
        <v>0.10199999999999999</v>
      </c>
      <c r="E18" s="4">
        <v>22</v>
      </c>
      <c r="F18" s="5">
        <v>1.19</v>
      </c>
      <c r="G18" s="4">
        <f t="shared" si="4"/>
        <v>26.18</v>
      </c>
      <c r="H18" s="4">
        <v>3.8</v>
      </c>
      <c r="I18" s="5">
        <v>6.12</v>
      </c>
      <c r="J18" s="4">
        <f t="shared" si="5"/>
        <v>23.256</v>
      </c>
      <c r="K18" s="4">
        <f t="shared" si="6"/>
        <v>88.831168831168839</v>
      </c>
      <c r="L18" s="4">
        <f t="shared" si="3"/>
        <v>2.9239999999999995</v>
      </c>
    </row>
    <row r="19" spans="1:16" x14ac:dyDescent="0.25">
      <c r="A19" s="14"/>
      <c r="B19" s="15"/>
      <c r="C19" s="3">
        <v>3.81</v>
      </c>
      <c r="D19" s="17">
        <v>0.10299999999999999</v>
      </c>
      <c r="E19" s="14">
        <v>23</v>
      </c>
      <c r="F19" s="15">
        <v>1.1499999999999999</v>
      </c>
      <c r="G19" s="4">
        <f t="shared" si="4"/>
        <v>26.45</v>
      </c>
      <c r="H19" s="14">
        <v>3.8</v>
      </c>
      <c r="I19" s="15">
        <v>6.13</v>
      </c>
      <c r="J19" s="4">
        <f t="shared" si="5"/>
        <v>23.293999999999997</v>
      </c>
      <c r="K19" s="4">
        <f t="shared" si="6"/>
        <v>88.068052930056709</v>
      </c>
      <c r="L19" s="4">
        <f t="shared" si="3"/>
        <v>3.1560000000000024</v>
      </c>
    </row>
    <row r="20" spans="1:16" x14ac:dyDescent="0.25">
      <c r="A20" s="14"/>
      <c r="B20" s="15"/>
      <c r="C20" s="3">
        <v>3.81</v>
      </c>
      <c r="D20" s="17">
        <v>0.104</v>
      </c>
      <c r="E20" s="14">
        <v>24</v>
      </c>
      <c r="F20" s="15">
        <v>1.1100000000000001</v>
      </c>
      <c r="G20" s="4">
        <f t="shared" si="4"/>
        <v>26.64</v>
      </c>
      <c r="H20" s="14">
        <v>3.8</v>
      </c>
      <c r="I20" s="15">
        <v>6.15</v>
      </c>
      <c r="J20" s="4">
        <f t="shared" si="5"/>
        <v>23.37</v>
      </c>
      <c r="K20" s="4">
        <f t="shared" si="6"/>
        <v>87.725225225225216</v>
      </c>
      <c r="L20" s="4">
        <f t="shared" si="3"/>
        <v>3.2699999999999996</v>
      </c>
    </row>
    <row r="21" spans="1:16" x14ac:dyDescent="0.25">
      <c r="A21" s="14"/>
      <c r="B21" s="15"/>
      <c r="C21" s="3">
        <v>3.81</v>
      </c>
      <c r="D21" s="17">
        <v>0.105</v>
      </c>
      <c r="E21" s="14">
        <v>25</v>
      </c>
      <c r="F21" s="15">
        <v>1.07</v>
      </c>
      <c r="G21" s="4">
        <f t="shared" si="4"/>
        <v>26.75</v>
      </c>
      <c r="H21" s="14">
        <v>3.8</v>
      </c>
      <c r="I21" s="15">
        <v>6.15</v>
      </c>
      <c r="J21" s="4">
        <f t="shared" si="5"/>
        <v>23.37</v>
      </c>
      <c r="K21" s="4">
        <f t="shared" si="6"/>
        <v>87.36448598130842</v>
      </c>
      <c r="L21" s="4">
        <f t="shared" si="3"/>
        <v>3.379999999999999</v>
      </c>
    </row>
    <row r="22" spans="1:16" x14ac:dyDescent="0.25">
      <c r="A22" s="4"/>
      <c r="B22" s="5"/>
      <c r="C22" s="3">
        <v>3.81</v>
      </c>
      <c r="D22" s="6">
        <v>0.105</v>
      </c>
      <c r="E22" s="4">
        <v>26</v>
      </c>
      <c r="F22" s="5">
        <v>1.02</v>
      </c>
      <c r="G22" s="4">
        <f t="shared" si="4"/>
        <v>26.52</v>
      </c>
      <c r="H22" s="4">
        <v>3.8</v>
      </c>
      <c r="I22" s="5">
        <v>6.11</v>
      </c>
      <c r="J22" s="4">
        <f t="shared" si="5"/>
        <v>23.218</v>
      </c>
      <c r="K22" s="4">
        <f t="shared" si="6"/>
        <v>87.549019607843135</v>
      </c>
      <c r="L22" s="4">
        <f t="shared" si="3"/>
        <v>3.3019999999999996</v>
      </c>
    </row>
    <row r="23" spans="1:16" x14ac:dyDescent="0.25">
      <c r="A23" s="4"/>
      <c r="B23" s="5"/>
      <c r="C23" s="3">
        <v>3.81</v>
      </c>
      <c r="D23" s="6">
        <v>0.107</v>
      </c>
      <c r="E23" s="20">
        <v>27</v>
      </c>
      <c r="F23" s="5">
        <v>0.98799999999999999</v>
      </c>
      <c r="G23" s="4">
        <f t="shared" si="4"/>
        <v>26.675999999999998</v>
      </c>
      <c r="H23" s="4">
        <v>3.8</v>
      </c>
      <c r="I23" s="5">
        <v>6.11</v>
      </c>
      <c r="J23" s="4">
        <f t="shared" si="5"/>
        <v>23.218</v>
      </c>
      <c r="K23" s="4">
        <f t="shared" si="6"/>
        <v>87.037037037037052</v>
      </c>
      <c r="L23" s="4">
        <f t="shared" si="3"/>
        <v>3.4579999999999984</v>
      </c>
    </row>
    <row r="24" spans="1:16" x14ac:dyDescent="0.25">
      <c r="A24" s="4"/>
      <c r="B24" s="5"/>
      <c r="C24" s="21"/>
      <c r="D24" s="22"/>
      <c r="E24" s="23"/>
      <c r="F24" s="24"/>
      <c r="G24" s="23"/>
      <c r="H24" s="23"/>
      <c r="I24" s="24"/>
      <c r="J24" s="23"/>
      <c r="K24" s="23"/>
      <c r="L24" s="3"/>
    </row>
    <row r="25" spans="1:16" x14ac:dyDescent="0.25">
      <c r="A25" s="4"/>
      <c r="B25" s="5"/>
      <c r="C25" s="21"/>
      <c r="D25" s="22"/>
      <c r="E25" s="23"/>
      <c r="F25" s="24"/>
      <c r="G25" s="23"/>
      <c r="H25" s="23"/>
      <c r="I25" s="24"/>
      <c r="J25" s="23"/>
      <c r="K25" s="23"/>
      <c r="L25" s="3"/>
    </row>
    <row r="26" spans="1:16" x14ac:dyDescent="0.25">
      <c r="A26" s="4"/>
      <c r="B26" s="5"/>
      <c r="C26" s="21"/>
      <c r="D26" s="22"/>
      <c r="E26" s="23"/>
      <c r="F26" s="24"/>
      <c r="G26" s="23"/>
      <c r="H26" s="23"/>
      <c r="I26" s="24"/>
      <c r="J26" s="23"/>
      <c r="K26" s="23"/>
      <c r="L26" s="3"/>
    </row>
    <row r="30" spans="1:16" x14ac:dyDescent="0.25">
      <c r="A30" s="7" t="s">
        <v>14</v>
      </c>
      <c r="B30" s="7" t="s">
        <v>22</v>
      </c>
      <c r="C30" s="7" t="s">
        <v>9</v>
      </c>
      <c r="D30" s="7" t="s">
        <v>10</v>
      </c>
      <c r="E30" s="7" t="s">
        <v>4</v>
      </c>
      <c r="F30" s="7" t="s">
        <v>5</v>
      </c>
      <c r="G30" s="7" t="s">
        <v>6</v>
      </c>
      <c r="H30" s="7" t="s">
        <v>23</v>
      </c>
      <c r="I30" s="7" t="s">
        <v>24</v>
      </c>
      <c r="J30" s="19" t="s">
        <v>25</v>
      </c>
      <c r="K30" s="19" t="s">
        <v>7</v>
      </c>
      <c r="L30" s="19" t="s">
        <v>26</v>
      </c>
    </row>
    <row r="31" spans="1:16" x14ac:dyDescent="0.25">
      <c r="A31" s="4">
        <v>23600</v>
      </c>
      <c r="B31" s="5">
        <v>3.8</v>
      </c>
      <c r="C31" s="25">
        <v>3.81</v>
      </c>
      <c r="D31" s="26">
        <v>0.128</v>
      </c>
      <c r="E31" s="20">
        <v>11</v>
      </c>
      <c r="F31" s="27">
        <v>2.39</v>
      </c>
      <c r="G31" s="20">
        <f t="shared" ref="G31:G47" si="7">E31*F31</f>
        <v>26.290000000000003</v>
      </c>
      <c r="H31" s="27">
        <v>3.77</v>
      </c>
      <c r="I31" s="27">
        <v>6.11</v>
      </c>
      <c r="J31" s="20">
        <f t="shared" ref="J31:J47" si="8">H31*I31</f>
        <v>23.034700000000001</v>
      </c>
      <c r="K31" s="20">
        <f t="shared" ref="K31:K47" si="9">(J31/G31)*100</f>
        <v>87.61772537086344</v>
      </c>
      <c r="L31" s="4">
        <f>G31-J31</f>
        <v>3.2553000000000019</v>
      </c>
    </row>
    <row r="32" spans="1:16" x14ac:dyDescent="0.25">
      <c r="A32" s="4"/>
      <c r="B32" s="5"/>
      <c r="C32" s="25">
        <v>3.81</v>
      </c>
      <c r="D32" s="26">
        <v>0.122</v>
      </c>
      <c r="E32" s="20">
        <v>12</v>
      </c>
      <c r="F32" s="27">
        <v>2.16</v>
      </c>
      <c r="G32" s="20">
        <f t="shared" si="7"/>
        <v>25.92</v>
      </c>
      <c r="H32" s="27">
        <v>3.77</v>
      </c>
      <c r="I32" s="27">
        <v>6.08</v>
      </c>
      <c r="J32" s="20">
        <f t="shared" si="8"/>
        <v>22.921600000000002</v>
      </c>
      <c r="K32" s="20">
        <f t="shared" si="9"/>
        <v>88.432098765432102</v>
      </c>
      <c r="L32" s="4">
        <f t="shared" ref="L32:L47" si="10">G32-J32</f>
        <v>2.9984000000000002</v>
      </c>
      <c r="N32" s="29" t="s">
        <v>28</v>
      </c>
      <c r="O32" s="29"/>
      <c r="P32" s="29"/>
    </row>
    <row r="33" spans="1:16" x14ac:dyDescent="0.25">
      <c r="A33" s="4"/>
      <c r="B33" s="5"/>
      <c r="C33" s="25">
        <v>3.81</v>
      </c>
      <c r="D33" s="26">
        <v>0.11700000000000001</v>
      </c>
      <c r="E33" s="20">
        <v>13</v>
      </c>
      <c r="F33" s="27">
        <v>1.99</v>
      </c>
      <c r="G33" s="20">
        <f t="shared" si="7"/>
        <v>25.87</v>
      </c>
      <c r="H33" s="27">
        <v>3.77</v>
      </c>
      <c r="I33" s="27">
        <v>6.06</v>
      </c>
      <c r="J33" s="20">
        <f t="shared" si="8"/>
        <v>22.8462</v>
      </c>
      <c r="K33" s="20">
        <f t="shared" si="9"/>
        <v>88.311557788944711</v>
      </c>
      <c r="L33" s="4">
        <f t="shared" si="10"/>
        <v>3.0238000000000014</v>
      </c>
      <c r="N33" s="29"/>
      <c r="O33" s="29"/>
      <c r="P33" s="29"/>
    </row>
    <row r="34" spans="1:16" x14ac:dyDescent="0.25">
      <c r="A34" s="4"/>
      <c r="B34" s="5"/>
      <c r="C34" s="3">
        <v>3.81</v>
      </c>
      <c r="D34" s="6">
        <v>0.115</v>
      </c>
      <c r="E34" s="4">
        <v>14</v>
      </c>
      <c r="F34" s="5">
        <v>1.84</v>
      </c>
      <c r="G34" s="4">
        <f t="shared" si="7"/>
        <v>25.76</v>
      </c>
      <c r="H34" s="27">
        <v>3.77</v>
      </c>
      <c r="I34" s="5">
        <v>6.04</v>
      </c>
      <c r="J34" s="4">
        <f t="shared" si="8"/>
        <v>22.770800000000001</v>
      </c>
      <c r="K34" s="4">
        <f t="shared" si="9"/>
        <v>88.395962732919259</v>
      </c>
      <c r="L34" s="4">
        <f t="shared" si="10"/>
        <v>2.9892000000000003</v>
      </c>
      <c r="N34" s="29"/>
      <c r="O34" s="29"/>
      <c r="P34" s="29"/>
    </row>
    <row r="35" spans="1:16" x14ac:dyDescent="0.25">
      <c r="A35" s="4"/>
      <c r="B35" s="5"/>
      <c r="C35" s="3">
        <v>3.81</v>
      </c>
      <c r="D35" s="6">
        <v>0.112</v>
      </c>
      <c r="E35" s="4">
        <v>15</v>
      </c>
      <c r="F35" s="5">
        <v>1.71</v>
      </c>
      <c r="G35" s="4">
        <f t="shared" si="7"/>
        <v>25.65</v>
      </c>
      <c r="H35" s="27">
        <v>3.77</v>
      </c>
      <c r="I35" s="5">
        <v>6.03</v>
      </c>
      <c r="J35" s="4">
        <f t="shared" si="8"/>
        <v>22.7331</v>
      </c>
      <c r="K35" s="4">
        <f t="shared" si="9"/>
        <v>88.628070175438594</v>
      </c>
      <c r="L35" s="4">
        <f t="shared" si="10"/>
        <v>2.9168999999999983</v>
      </c>
    </row>
    <row r="36" spans="1:16" x14ac:dyDescent="0.25">
      <c r="A36" s="4"/>
      <c r="B36" s="5"/>
      <c r="C36" s="3">
        <v>3.81</v>
      </c>
      <c r="D36" s="6">
        <v>0.109</v>
      </c>
      <c r="E36" s="4">
        <v>16</v>
      </c>
      <c r="F36" s="5">
        <v>1.6</v>
      </c>
      <c r="G36" s="4">
        <f t="shared" si="7"/>
        <v>25.6</v>
      </c>
      <c r="H36" s="27">
        <v>3.77</v>
      </c>
      <c r="I36" s="5">
        <v>6.01</v>
      </c>
      <c r="J36" s="4">
        <f t="shared" si="8"/>
        <v>22.657699999999998</v>
      </c>
      <c r="K36" s="4">
        <f t="shared" si="9"/>
        <v>88.506640624999989</v>
      </c>
      <c r="L36" s="4">
        <f t="shared" si="10"/>
        <v>2.942300000000003</v>
      </c>
    </row>
    <row r="37" spans="1:16" x14ac:dyDescent="0.25">
      <c r="A37" s="4"/>
      <c r="B37" s="5"/>
      <c r="C37" s="3">
        <v>3.81</v>
      </c>
      <c r="D37" s="6">
        <v>0.109</v>
      </c>
      <c r="E37" s="4">
        <v>17</v>
      </c>
      <c r="F37" s="5">
        <v>1.5</v>
      </c>
      <c r="G37" s="4">
        <f t="shared" si="7"/>
        <v>25.5</v>
      </c>
      <c r="H37" s="27">
        <v>3.77</v>
      </c>
      <c r="I37" s="5">
        <v>6</v>
      </c>
      <c r="J37" s="4">
        <f t="shared" si="8"/>
        <v>22.62</v>
      </c>
      <c r="K37" s="4">
        <f t="shared" si="9"/>
        <v>88.705882352941174</v>
      </c>
      <c r="L37" s="4">
        <f t="shared" si="10"/>
        <v>2.879999999999999</v>
      </c>
    </row>
    <row r="38" spans="1:16" x14ac:dyDescent="0.25">
      <c r="A38" s="14"/>
      <c r="B38" s="15"/>
      <c r="C38" s="3">
        <v>3.81</v>
      </c>
      <c r="D38" s="17">
        <v>0.107</v>
      </c>
      <c r="E38" s="14">
        <v>18</v>
      </c>
      <c r="F38" s="15">
        <v>1.42</v>
      </c>
      <c r="G38" s="4">
        <f t="shared" si="7"/>
        <v>25.56</v>
      </c>
      <c r="H38" s="27">
        <v>3.77</v>
      </c>
      <c r="I38" s="15">
        <v>5.99</v>
      </c>
      <c r="J38" s="4">
        <f t="shared" si="8"/>
        <v>22.5823</v>
      </c>
      <c r="K38" s="4">
        <f t="shared" si="9"/>
        <v>88.350156494522693</v>
      </c>
      <c r="L38" s="4">
        <f t="shared" si="10"/>
        <v>2.9776999999999987</v>
      </c>
    </row>
    <row r="39" spans="1:16" x14ac:dyDescent="0.25">
      <c r="A39" s="14"/>
      <c r="B39" s="15"/>
      <c r="C39" s="3">
        <v>3.81</v>
      </c>
      <c r="D39" s="17">
        <v>0.105</v>
      </c>
      <c r="E39" s="14">
        <v>19</v>
      </c>
      <c r="F39" s="15">
        <v>1.34</v>
      </c>
      <c r="G39" s="4">
        <f t="shared" si="7"/>
        <v>25.46</v>
      </c>
      <c r="H39" s="27">
        <v>3.77</v>
      </c>
      <c r="I39" s="15">
        <v>5.97</v>
      </c>
      <c r="J39" s="4">
        <f t="shared" si="8"/>
        <v>22.506899999999998</v>
      </c>
      <c r="K39" s="4">
        <f t="shared" si="9"/>
        <v>88.401021209740762</v>
      </c>
      <c r="L39" s="4">
        <f t="shared" si="10"/>
        <v>2.9531000000000027</v>
      </c>
    </row>
    <row r="40" spans="1:16" x14ac:dyDescent="0.25">
      <c r="A40" s="4"/>
      <c r="B40" s="5"/>
      <c r="C40" s="3">
        <v>3.81</v>
      </c>
      <c r="D40" s="6">
        <v>0.105</v>
      </c>
      <c r="E40" s="4">
        <v>20</v>
      </c>
      <c r="F40" s="5">
        <v>1.28</v>
      </c>
      <c r="G40" s="4">
        <f t="shared" si="7"/>
        <v>25.6</v>
      </c>
      <c r="H40" s="27">
        <v>3.77</v>
      </c>
      <c r="I40" s="5">
        <v>5.96</v>
      </c>
      <c r="J40" s="4">
        <f t="shared" si="8"/>
        <v>22.469200000000001</v>
      </c>
      <c r="K40" s="4">
        <f t="shared" si="9"/>
        <v>87.770312500000003</v>
      </c>
      <c r="L40" s="4">
        <f t="shared" si="10"/>
        <v>3.1308000000000007</v>
      </c>
    </row>
    <row r="41" spans="1:16" x14ac:dyDescent="0.25">
      <c r="A41" s="4"/>
      <c r="B41" s="5"/>
      <c r="C41" s="3">
        <v>3.81</v>
      </c>
      <c r="D41" s="6">
        <v>0.10199999999999999</v>
      </c>
      <c r="E41" s="4">
        <v>21</v>
      </c>
      <c r="F41" s="5">
        <v>1.21</v>
      </c>
      <c r="G41" s="4">
        <f t="shared" si="7"/>
        <v>25.41</v>
      </c>
      <c r="H41" s="27">
        <v>3.77</v>
      </c>
      <c r="I41" s="5">
        <v>5.95</v>
      </c>
      <c r="J41" s="4">
        <f t="shared" si="8"/>
        <v>22.4315</v>
      </c>
      <c r="K41" s="4">
        <f t="shared" si="9"/>
        <v>88.278236914600555</v>
      </c>
      <c r="L41" s="4">
        <f t="shared" si="10"/>
        <v>2.9785000000000004</v>
      </c>
    </row>
    <row r="42" spans="1:16" x14ac:dyDescent="0.25">
      <c r="A42" s="4"/>
      <c r="B42" s="5"/>
      <c r="C42" s="3">
        <v>3.81</v>
      </c>
      <c r="D42" s="6">
        <v>0.10199999999999999</v>
      </c>
      <c r="E42" s="4">
        <v>22</v>
      </c>
      <c r="F42" s="5">
        <v>1.1599999999999999</v>
      </c>
      <c r="G42" s="4">
        <f t="shared" si="7"/>
        <v>25.52</v>
      </c>
      <c r="H42" s="27">
        <v>3.77</v>
      </c>
      <c r="I42" s="5">
        <v>5.95</v>
      </c>
      <c r="J42" s="4">
        <f t="shared" si="8"/>
        <v>22.4315</v>
      </c>
      <c r="K42" s="4">
        <f t="shared" si="9"/>
        <v>87.89772727272728</v>
      </c>
      <c r="L42" s="4">
        <f t="shared" si="10"/>
        <v>3.0884999999999998</v>
      </c>
    </row>
    <row r="43" spans="1:16" x14ac:dyDescent="0.25">
      <c r="A43" s="14"/>
      <c r="B43" s="15"/>
      <c r="C43" s="3">
        <v>3.81</v>
      </c>
      <c r="D43" s="17">
        <v>0.10299999999999999</v>
      </c>
      <c r="E43" s="14">
        <v>23</v>
      </c>
      <c r="F43" s="15">
        <v>1.1100000000000001</v>
      </c>
      <c r="G43" s="4">
        <f t="shared" si="7"/>
        <v>25.53</v>
      </c>
      <c r="H43" s="27">
        <v>3.77</v>
      </c>
      <c r="I43" s="15">
        <v>5.94</v>
      </c>
      <c r="J43" s="4">
        <f t="shared" si="8"/>
        <v>22.393800000000002</v>
      </c>
      <c r="K43" s="4">
        <f t="shared" si="9"/>
        <v>87.715628672150416</v>
      </c>
      <c r="L43" s="4">
        <f t="shared" si="10"/>
        <v>3.1361999999999988</v>
      </c>
    </row>
    <row r="44" spans="1:16" x14ac:dyDescent="0.25">
      <c r="A44" s="14"/>
      <c r="B44" s="15"/>
      <c r="C44" s="3">
        <v>3.81</v>
      </c>
      <c r="D44" s="17">
        <v>0.104</v>
      </c>
      <c r="E44" s="14">
        <v>24</v>
      </c>
      <c r="F44" s="15">
        <v>1.07</v>
      </c>
      <c r="G44" s="4">
        <f t="shared" si="7"/>
        <v>25.68</v>
      </c>
      <c r="H44" s="27">
        <v>3.77</v>
      </c>
      <c r="I44" s="15">
        <v>5.94</v>
      </c>
      <c r="J44" s="4">
        <f t="shared" si="8"/>
        <v>22.393800000000002</v>
      </c>
      <c r="K44" s="4">
        <f t="shared" si="9"/>
        <v>87.203271028037392</v>
      </c>
      <c r="L44" s="4">
        <f t="shared" si="10"/>
        <v>3.2861999999999973</v>
      </c>
    </row>
    <row r="45" spans="1:16" x14ac:dyDescent="0.25">
      <c r="A45" s="14"/>
      <c r="B45" s="15"/>
      <c r="C45" s="3">
        <v>3.81</v>
      </c>
      <c r="D45" s="17">
        <v>0.105</v>
      </c>
      <c r="E45" s="14">
        <v>25</v>
      </c>
      <c r="F45" s="15">
        <v>1.03</v>
      </c>
      <c r="G45" s="4">
        <f t="shared" si="7"/>
        <v>25.75</v>
      </c>
      <c r="H45" s="27">
        <v>3.77</v>
      </c>
      <c r="I45" s="15">
        <v>5.93</v>
      </c>
      <c r="J45" s="4">
        <f t="shared" si="8"/>
        <v>22.356099999999998</v>
      </c>
      <c r="K45" s="4">
        <f t="shared" si="9"/>
        <v>86.81980582524271</v>
      </c>
      <c r="L45" s="4">
        <f t="shared" si="10"/>
        <v>3.3939000000000021</v>
      </c>
    </row>
    <row r="46" spans="1:16" x14ac:dyDescent="0.25">
      <c r="A46" s="4"/>
      <c r="B46" s="5"/>
      <c r="C46" s="3">
        <v>3.81</v>
      </c>
      <c r="D46" s="6">
        <v>0.105</v>
      </c>
      <c r="E46" s="4">
        <v>26</v>
      </c>
      <c r="F46" s="5">
        <v>0.99</v>
      </c>
      <c r="G46" s="4">
        <f t="shared" si="7"/>
        <v>25.74</v>
      </c>
      <c r="H46" s="27">
        <v>3.77</v>
      </c>
      <c r="I46" s="5">
        <v>5.93</v>
      </c>
      <c r="J46" s="4">
        <f t="shared" si="8"/>
        <v>22.356099999999998</v>
      </c>
      <c r="K46" s="4">
        <f t="shared" si="9"/>
        <v>86.853535353535349</v>
      </c>
      <c r="L46" s="4">
        <f t="shared" si="10"/>
        <v>3.3839000000000006</v>
      </c>
    </row>
    <row r="47" spans="1:16" x14ac:dyDescent="0.25">
      <c r="A47" s="4"/>
      <c r="B47" s="5"/>
      <c r="C47" s="3">
        <v>3.81</v>
      </c>
      <c r="D47" s="6">
        <v>0.107</v>
      </c>
      <c r="E47" s="20">
        <v>27</v>
      </c>
      <c r="F47" s="5">
        <v>0.96</v>
      </c>
      <c r="G47" s="4">
        <f t="shared" si="7"/>
        <v>25.919999999999998</v>
      </c>
      <c r="H47" s="27">
        <v>3.77</v>
      </c>
      <c r="I47" s="5">
        <v>5.92</v>
      </c>
      <c r="J47" s="4">
        <f t="shared" si="8"/>
        <v>22.3184</v>
      </c>
      <c r="K47" s="4">
        <f t="shared" si="9"/>
        <v>86.104938271604951</v>
      </c>
      <c r="L47" s="4">
        <f t="shared" si="10"/>
        <v>3.6015999999999977</v>
      </c>
    </row>
  </sheetData>
  <mergeCells count="2">
    <mergeCell ref="N8:P10"/>
    <mergeCell ref="N32:P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Charts</vt:lpstr>
      </vt:variant>
      <vt:variant>
        <vt:i4>2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Chart1</vt:lpstr>
      <vt:lpstr>Chart2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2017-08-16T18:05:41Z</dcterms:created>
  <dcterms:modified xsi:type="dcterms:W3CDTF">2017-08-25T22:07:07Z</dcterms:modified>
</cp:coreProperties>
</file>