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33825" yWindow="435" windowWidth="28740" windowHeight="13860" activeTab="1"/>
  </bookViews>
  <sheets>
    <sheet name="ORIG DATA CAM SLED" sheetId="1" r:id="rId1"/>
    <sheet name="COMBINED CAM SLED ROV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1" i="2" l="1"/>
  <c r="D51" i="2"/>
  <c r="C52" i="2"/>
  <c r="D52" i="2"/>
  <c r="C53" i="2"/>
  <c r="D53" i="2"/>
  <c r="C54" i="2"/>
  <c r="D54" i="2"/>
  <c r="C55" i="2"/>
  <c r="D55" i="2"/>
  <c r="P49" i="2"/>
  <c r="P50" i="2"/>
  <c r="C50" i="2"/>
  <c r="D50" i="2"/>
  <c r="C49" i="2"/>
  <c r="D49" i="2"/>
  <c r="P48" i="2"/>
  <c r="D48" i="2"/>
  <c r="C48" i="2"/>
  <c r="P39" i="2"/>
  <c r="P40" i="2"/>
  <c r="P41" i="2"/>
  <c r="P42" i="2"/>
  <c r="P43" i="2"/>
  <c r="P44" i="2"/>
  <c r="P45" i="2"/>
  <c r="P46" i="2"/>
  <c r="P47" i="2"/>
  <c r="C3" i="2"/>
  <c r="D3" i="2"/>
  <c r="C4" i="2"/>
  <c r="D4" i="2"/>
  <c r="C5" i="2"/>
  <c r="D5" i="2"/>
  <c r="C6" i="2"/>
  <c r="D6" i="2"/>
  <c r="C7" i="2"/>
  <c r="D7" i="2"/>
  <c r="C8" i="2"/>
  <c r="D8" i="2"/>
  <c r="C9" i="2"/>
  <c r="D9" i="2"/>
  <c r="C10" i="2"/>
  <c r="D10" i="2"/>
  <c r="C11" i="2"/>
  <c r="D11" i="2"/>
  <c r="C12" i="2"/>
  <c r="D12" i="2"/>
  <c r="C13" i="2"/>
  <c r="D13" i="2"/>
  <c r="C14" i="2"/>
  <c r="D14" i="2"/>
  <c r="C15" i="2"/>
  <c r="D15" i="2"/>
  <c r="C16" i="2"/>
  <c r="D16" i="2"/>
  <c r="C17" i="2"/>
  <c r="D17" i="2"/>
  <c r="C18" i="2"/>
  <c r="D18" i="2"/>
  <c r="C19" i="2"/>
  <c r="D19" i="2"/>
  <c r="C20" i="2"/>
  <c r="D20" i="2"/>
  <c r="C21" i="2"/>
  <c r="D21" i="2"/>
  <c r="C22" i="2"/>
  <c r="D22" i="2"/>
  <c r="C23" i="2"/>
  <c r="D23" i="2"/>
  <c r="C24" i="2"/>
  <c r="D24" i="2"/>
  <c r="C25" i="2"/>
  <c r="D25" i="2"/>
  <c r="C26" i="2"/>
  <c r="D26" i="2"/>
  <c r="C27" i="2"/>
  <c r="D27" i="2"/>
  <c r="C28" i="2"/>
  <c r="D28" i="2"/>
  <c r="C29" i="2"/>
  <c r="D29" i="2"/>
  <c r="C30" i="2"/>
  <c r="D30" i="2"/>
  <c r="C31" i="2"/>
  <c r="D31" i="2"/>
  <c r="C32" i="2"/>
  <c r="D32" i="2"/>
  <c r="C33" i="2"/>
  <c r="D33" i="2"/>
  <c r="C34" i="2"/>
  <c r="D34" i="2"/>
  <c r="C35" i="2"/>
  <c r="D35" i="2"/>
  <c r="C36" i="2"/>
  <c r="D36" i="2"/>
  <c r="C37" i="2"/>
  <c r="D37" i="2"/>
  <c r="C38" i="2"/>
  <c r="D38" i="2"/>
  <c r="C39" i="2"/>
  <c r="D39" i="2"/>
  <c r="C40" i="2"/>
  <c r="D40" i="2"/>
  <c r="C41" i="2"/>
  <c r="D41" i="2"/>
  <c r="C42" i="2"/>
  <c r="D42" i="2"/>
  <c r="C43" i="2"/>
  <c r="D43" i="2"/>
  <c r="C44" i="2"/>
  <c r="D44" i="2"/>
  <c r="C45" i="2"/>
  <c r="D45" i="2"/>
  <c r="C46" i="2"/>
  <c r="D46" i="2"/>
  <c r="C47" i="2"/>
  <c r="D47" i="2"/>
  <c r="D2" i="2"/>
  <c r="C2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2" i="2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C39" i="1"/>
  <c r="D39" i="1"/>
  <c r="E39" i="1"/>
  <c r="F39" i="1"/>
  <c r="G39" i="1"/>
  <c r="H39" i="1"/>
  <c r="I39" i="1"/>
  <c r="J39" i="1"/>
  <c r="K39" i="1"/>
  <c r="L39" i="1"/>
  <c r="M39" i="1"/>
  <c r="M2" i="1"/>
</calcChain>
</file>

<file path=xl/sharedStrings.xml><?xml version="1.0" encoding="utf-8"?>
<sst xmlns="http://schemas.openxmlformats.org/spreadsheetml/2006/main" count="41" uniqueCount="27">
  <si>
    <t>P. vitrea</t>
  </si>
  <si>
    <t>P. diaphana</t>
  </si>
  <si>
    <t>Psych.</t>
  </si>
  <si>
    <t>E. minutissima</t>
  </si>
  <si>
    <t>S. globosa</t>
  </si>
  <si>
    <t>O. mutabilis</t>
  </si>
  <si>
    <t>Synallactes sp.</t>
  </si>
  <si>
    <t>Ophiura sp.</t>
  </si>
  <si>
    <t>A. abyssorum</t>
  </si>
  <si>
    <t>Echinocrepis sp.</t>
  </si>
  <si>
    <t>Density (ind./m^2)</t>
  </si>
  <si>
    <t>Avg. length (mm)</t>
  </si>
  <si>
    <t>Avg. Mass (g)</t>
  </si>
  <si>
    <r>
      <t>Respiration (mg 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/m^2/d)</t>
    </r>
  </si>
  <si>
    <t>total</t>
  </si>
  <si>
    <t>??</t>
  </si>
  <si>
    <t>Elpidia sp. A</t>
  </si>
  <si>
    <t>Echinocrepis rostata</t>
  </si>
  <si>
    <t>Oneirophanta mutabilis sp. complex</t>
  </si>
  <si>
    <t>Sp A complex</t>
  </si>
  <si>
    <t>Sp. B complex</t>
  </si>
  <si>
    <t>Month</t>
  </si>
  <si>
    <t>Year</t>
  </si>
  <si>
    <t>Season</t>
  </si>
  <si>
    <t>Peniagone sp A complex</t>
  </si>
  <si>
    <t>Peniagone sp B complex</t>
  </si>
  <si>
    <t>Ophiuroidea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</si>
</sst>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0"/>
    <numFmt numFmtId="165" formatCode="0.00000"/>
    <numFmt numFmtId="166" formatCode="[$-409]mmm\-yy;@"/>
    <numFmt numFmtId="167" formatCode="0.000"/>
  </numFmts>
  <fonts count="10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vertAlign val="subscript"/>
      <sz val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2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/>
      <diagonal/>
    </border>
  </borders>
  <cellStyleXfs count="163">
    <xf numFmtId="0" fontId="0" fillId="0" borderId="0"/>
    <xf numFmtId="0" fontId="4" fillId="0" borderId="0"/>
    <xf numFmtId="0" fontId="6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17" fontId="1" fillId="0" borderId="0" xfId="0" applyNumberFormat="1" applyFont="1" applyFill="1" applyBorder="1" applyAlignment="1"/>
    <xf numFmtId="164" fontId="2" fillId="0" borderId="0" xfId="0" applyNumberFormat="1" applyFont="1"/>
    <xf numFmtId="17" fontId="2" fillId="0" borderId="0" xfId="0" applyNumberFormat="1" applyFont="1" applyBorder="1" applyAlignment="1"/>
    <xf numFmtId="17" fontId="2" fillId="0" borderId="0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center"/>
    </xf>
    <xf numFmtId="165" fontId="2" fillId="0" borderId="0" xfId="0" applyNumberFormat="1" applyFont="1" applyBorder="1"/>
    <xf numFmtId="165" fontId="1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right"/>
    </xf>
    <xf numFmtId="0" fontId="2" fillId="0" borderId="0" xfId="0" applyFont="1"/>
    <xf numFmtId="166" fontId="1" fillId="0" borderId="0" xfId="1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/>
    <xf numFmtId="166" fontId="1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165" fontId="2" fillId="0" borderId="0" xfId="0" applyNumberFormat="1" applyFont="1" applyFill="1"/>
    <xf numFmtId="167" fontId="2" fillId="0" borderId="0" xfId="0" applyNumberFormat="1" applyFont="1" applyFill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6" fillId="3" borderId="0" xfId="2"/>
    <xf numFmtId="165" fontId="6" fillId="3" borderId="0" xfId="2" applyNumberFormat="1"/>
    <xf numFmtId="0" fontId="0" fillId="0" borderId="0" xfId="0" applyFont="1"/>
    <xf numFmtId="17" fontId="9" fillId="0" borderId="0" xfId="0" applyNumberFormat="1" applyFont="1" applyAlignment="1">
      <alignment horizontal="left"/>
    </xf>
    <xf numFmtId="0" fontId="0" fillId="0" borderId="0" xfId="0"/>
    <xf numFmtId="165" fontId="9" fillId="0" borderId="0" xfId="0" applyNumberFormat="1" applyFont="1" applyBorder="1"/>
    <xf numFmtId="165" fontId="9" fillId="0" borderId="2" xfId="0" applyNumberFormat="1" applyFont="1" applyBorder="1"/>
    <xf numFmtId="165" fontId="9" fillId="0" borderId="0" xfId="0" applyNumberFormat="1" applyFont="1"/>
    <xf numFmtId="165" fontId="9" fillId="0" borderId="0" xfId="0" applyNumberFormat="1" applyFont="1" applyFill="1" applyBorder="1"/>
    <xf numFmtId="0" fontId="0" fillId="0" borderId="0" xfId="0" applyFill="1"/>
    <xf numFmtId="17" fontId="9" fillId="0" borderId="0" xfId="0" applyNumberFormat="1" applyFont="1" applyFill="1" applyAlignment="1">
      <alignment horizontal="left"/>
    </xf>
    <xf numFmtId="165" fontId="9" fillId="0" borderId="2" xfId="0" applyNumberFormat="1" applyFont="1" applyFill="1" applyBorder="1"/>
    <xf numFmtId="165" fontId="9" fillId="0" borderId="0" xfId="0" applyNumberFormat="1" applyFont="1" applyFill="1"/>
    <xf numFmtId="17" fontId="0" fillId="0" borderId="0" xfId="0" applyNumberFormat="1" applyFont="1"/>
  </cellXfs>
  <cellStyles count="163">
    <cellStyle name="Bad" xfId="2" builtinId="27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Normal" xfId="0" builtinId="0"/>
    <cellStyle name="Normal_Shee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opLeftCell="A131" zoomScale="150" zoomScaleNormal="150" zoomScalePageLayoutView="150" workbookViewId="0">
      <selection activeCell="N38" sqref="N38"/>
    </sheetView>
  </sheetViews>
  <sheetFormatPr defaultColWidth="8.85546875" defaultRowHeight="15.75" x14ac:dyDescent="0.25"/>
  <cols>
    <col min="1" max="1" width="18.28515625" style="18" customWidth="1"/>
    <col min="2" max="12" width="8.85546875" style="18"/>
    <col min="13" max="13" width="8.85546875" style="19"/>
    <col min="14" max="16384" width="8.85546875" style="18"/>
  </cols>
  <sheetData>
    <row r="1" spans="1:13" ht="16.5" thickBot="1" x14ac:dyDescent="0.3"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19" t="s">
        <v>14</v>
      </c>
    </row>
    <row r="2" spans="1:13" x14ac:dyDescent="0.25">
      <c r="A2" s="18" t="s">
        <v>10</v>
      </c>
      <c r="B2" s="1">
        <v>32782</v>
      </c>
      <c r="C2" s="6">
        <v>2.306515883672897E-2</v>
      </c>
      <c r="D2" s="6">
        <v>1.420516356947809E-2</v>
      </c>
      <c r="E2" s="6">
        <v>7.8377740140132574E-4</v>
      </c>
      <c r="F2" s="6">
        <v>0.17685686930147926</v>
      </c>
      <c r="G2" s="6">
        <v>5.1882814733864328E-3</v>
      </c>
      <c r="H2" s="6">
        <v>5.9773230403182859E-4</v>
      </c>
      <c r="I2" s="6">
        <v>5.3490779261729298E-3</v>
      </c>
      <c r="J2" s="6">
        <v>0.14003369668955923</v>
      </c>
      <c r="K2" s="6">
        <v>1.3742589518447213E-2</v>
      </c>
      <c r="L2" s="6">
        <v>1.8256297175782612E-2</v>
      </c>
      <c r="M2" s="20">
        <f>SUM(C2:L2)</f>
        <v>0.39807864419646782</v>
      </c>
    </row>
    <row r="3" spans="1:13" x14ac:dyDescent="0.25">
      <c r="B3" s="1">
        <v>32905</v>
      </c>
      <c r="C3" s="6">
        <v>1.2439104878219351E-2</v>
      </c>
      <c r="D3" s="6">
        <v>1.696501619149544E-2</v>
      </c>
      <c r="E3" s="6">
        <v>3.9860333811122254E-4</v>
      </c>
      <c r="F3" s="6">
        <v>0.12245843378230957</v>
      </c>
      <c r="G3" s="6">
        <v>3.7823152502299345E-3</v>
      </c>
      <c r="H3" s="6">
        <v>7.3399743394521745E-4</v>
      </c>
      <c r="I3" s="6">
        <v>1.3067645492665638E-3</v>
      </c>
      <c r="J3" s="6">
        <v>0.11395953351711181</v>
      </c>
      <c r="K3" s="6">
        <v>6.3848124213564412E-3</v>
      </c>
      <c r="L3" s="6">
        <v>1.0924355466050537E-2</v>
      </c>
      <c r="M3" s="20">
        <f t="shared" ref="M3:M39" si="0">SUM(C3:L3)</f>
        <v>0.2893529368280961</v>
      </c>
    </row>
    <row r="4" spans="1:13" x14ac:dyDescent="0.25">
      <c r="B4" s="1">
        <v>33025</v>
      </c>
      <c r="C4" s="6">
        <v>2.4575894293221087E-2</v>
      </c>
      <c r="D4" s="6">
        <v>2.081148746255853E-2</v>
      </c>
      <c r="E4" s="6">
        <v>8.3402761433228122E-4</v>
      </c>
      <c r="F4" s="6">
        <v>0.17845349908146649</v>
      </c>
      <c r="G4" s="6">
        <v>2.32841239946737E-3</v>
      </c>
      <c r="H4" s="6">
        <v>1.5494571097182436E-3</v>
      </c>
      <c r="I4" s="6">
        <v>1.3014958014802508E-3</v>
      </c>
      <c r="J4" s="6">
        <v>0.44718310069501604</v>
      </c>
      <c r="K4" s="6">
        <v>2.3807996827271756E-2</v>
      </c>
      <c r="L4" s="6">
        <v>2.4588163672441963E-2</v>
      </c>
      <c r="M4" s="20">
        <f t="shared" si="0"/>
        <v>0.72543353495697405</v>
      </c>
    </row>
    <row r="5" spans="1:13" x14ac:dyDescent="0.25">
      <c r="B5" s="1">
        <v>33270</v>
      </c>
      <c r="C5" s="6">
        <v>5.4840398857748412E-2</v>
      </c>
      <c r="D5" s="6">
        <v>2.8692001287854173E-2</v>
      </c>
      <c r="E5" s="6">
        <v>1.4215917755836348E-4</v>
      </c>
      <c r="F5" s="6">
        <v>0.23600421602851995</v>
      </c>
      <c r="G5" s="6">
        <v>0</v>
      </c>
      <c r="H5" s="6">
        <v>4.5459441433908811E-4</v>
      </c>
      <c r="I5" s="6">
        <v>1.2122719089027432E-3</v>
      </c>
      <c r="J5" s="6">
        <v>0.54860461401664995</v>
      </c>
      <c r="K5" s="6">
        <v>3.3375225635999865E-2</v>
      </c>
      <c r="L5" s="6">
        <v>1.6847566819134237E-2</v>
      </c>
      <c r="M5" s="20">
        <f t="shared" si="0"/>
        <v>0.92017304814670664</v>
      </c>
    </row>
    <row r="6" spans="1:13" x14ac:dyDescent="0.25">
      <c r="B6" s="1">
        <v>33390</v>
      </c>
      <c r="C6" s="6">
        <v>1.7115999999999999E-2</v>
      </c>
      <c r="D6" s="7">
        <v>2.3997000000000001E-2</v>
      </c>
      <c r="E6" s="6">
        <v>0</v>
      </c>
      <c r="F6" s="7">
        <v>0.23369000000000001</v>
      </c>
      <c r="G6" s="6">
        <v>2.181500872600349E-3</v>
      </c>
      <c r="H6" s="6">
        <v>2.8047868362004484E-3</v>
      </c>
      <c r="I6" s="6">
        <v>2.8047868362004484E-3</v>
      </c>
      <c r="J6" s="6">
        <v>0.36570199999999997</v>
      </c>
      <c r="K6" s="6">
        <v>2.3373000000000001E-2</v>
      </c>
      <c r="L6" s="6">
        <v>1.2154E-2</v>
      </c>
      <c r="M6" s="20">
        <f t="shared" si="0"/>
        <v>0.68382307454500124</v>
      </c>
    </row>
    <row r="7" spans="1:13" x14ac:dyDescent="0.25">
      <c r="B7" s="1">
        <v>33420</v>
      </c>
      <c r="C7" s="6">
        <v>9.4211000000000003E-2</v>
      </c>
      <c r="D7" s="7">
        <v>6.9088999999999999E-3</v>
      </c>
      <c r="E7" s="6">
        <v>1.9022160753871054E-3</v>
      </c>
      <c r="F7" s="7">
        <v>0.47015000000000001</v>
      </c>
      <c r="G7" s="6">
        <v>4.0640494188409331E-4</v>
      </c>
      <c r="H7" s="6">
        <v>6.340720251290352E-4</v>
      </c>
      <c r="I7" s="6">
        <v>2.1197591868773341E-3</v>
      </c>
      <c r="J7" s="6">
        <v>0.35812500000000003</v>
      </c>
      <c r="K7" s="6">
        <v>3.5825000000000003E-2</v>
      </c>
      <c r="L7" s="6">
        <v>2.5788999999999999E-2</v>
      </c>
      <c r="M7" s="20">
        <f t="shared" si="0"/>
        <v>0.99607135222927745</v>
      </c>
    </row>
    <row r="8" spans="1:13" x14ac:dyDescent="0.25">
      <c r="B8" s="1">
        <v>33451</v>
      </c>
      <c r="C8" s="6">
        <v>7.2332959450965753E-2</v>
      </c>
      <c r="D8" s="6">
        <v>1.524771895594039E-2</v>
      </c>
      <c r="E8" s="6">
        <v>7.0524463471182623E-4</v>
      </c>
      <c r="F8" s="6">
        <v>0.42971454477388416</v>
      </c>
      <c r="G8" s="6">
        <v>8.9310400666317384E-4</v>
      </c>
      <c r="H8" s="6">
        <v>7.0524463471182623E-4</v>
      </c>
      <c r="I8" s="6">
        <v>9.999999999999998E-4</v>
      </c>
      <c r="J8" s="6">
        <v>0.30588442660962012</v>
      </c>
      <c r="K8" s="6">
        <v>2.3760948808464459E-2</v>
      </c>
      <c r="L8" s="6">
        <v>1.6718429238190748E-2</v>
      </c>
      <c r="M8" s="20">
        <f t="shared" si="0"/>
        <v>0.86696262111315248</v>
      </c>
    </row>
    <row r="9" spans="1:13" x14ac:dyDescent="0.25">
      <c r="B9" s="1">
        <v>33512</v>
      </c>
      <c r="C9" s="6">
        <v>8.0892000000000006E-2</v>
      </c>
      <c r="D9" s="7">
        <v>1.5213000000000001E-2</v>
      </c>
      <c r="E9" s="6">
        <v>8.715035929478625E-4</v>
      </c>
      <c r="F9" s="7">
        <v>0.23780000000000001</v>
      </c>
      <c r="G9" s="6">
        <v>1.3830393240677444E-3</v>
      </c>
      <c r="H9" s="6">
        <v>1.3072553894217939E-3</v>
      </c>
      <c r="I9" s="6">
        <v>6.2786231348795976E-3</v>
      </c>
      <c r="J9" s="8">
        <v>0.55410599999999999</v>
      </c>
      <c r="K9" s="6">
        <v>1.5687E-2</v>
      </c>
      <c r="L9" s="6">
        <v>2.2529E-2</v>
      </c>
      <c r="M9" s="20">
        <f t="shared" si="0"/>
        <v>0.93606742144131694</v>
      </c>
    </row>
    <row r="10" spans="1:13" x14ac:dyDescent="0.25">
      <c r="B10" s="1">
        <v>33635</v>
      </c>
      <c r="C10" s="6">
        <v>5.9036999999999999E-2</v>
      </c>
      <c r="D10" s="7">
        <v>2.6169000000000001E-2</v>
      </c>
      <c r="E10" s="6">
        <v>0</v>
      </c>
      <c r="F10" s="7">
        <v>0.24707000000000001</v>
      </c>
      <c r="G10" s="6">
        <v>6.3825406084074953E-4</v>
      </c>
      <c r="H10" s="6">
        <v>6.2260439233955257E-4</v>
      </c>
      <c r="I10" s="6">
        <v>6.2972999999999996E-3</v>
      </c>
      <c r="J10" s="6">
        <v>0.27012999999999998</v>
      </c>
      <c r="K10" s="6">
        <v>1.8367000000000001E-2</v>
      </c>
      <c r="L10" s="6">
        <v>1.7055000000000001E-2</v>
      </c>
      <c r="M10" s="20">
        <f t="shared" si="0"/>
        <v>0.64538615845318037</v>
      </c>
    </row>
    <row r="11" spans="1:13" x14ac:dyDescent="0.25">
      <c r="B11" s="1">
        <v>33756</v>
      </c>
      <c r="C11" s="6">
        <v>9.3019679247193551E-2</v>
      </c>
      <c r="D11" s="6">
        <v>7.4261138683655815E-3</v>
      </c>
      <c r="E11" s="6">
        <v>1.0998395417083256E-3</v>
      </c>
      <c r="F11" s="6">
        <v>0.18659319107530484</v>
      </c>
      <c r="G11" s="6">
        <v>0</v>
      </c>
      <c r="H11" s="6">
        <v>1.1267989788205604E-3</v>
      </c>
      <c r="I11" s="6">
        <v>1.7852937055129279E-3</v>
      </c>
      <c r="J11" s="6">
        <v>0.31724676376664473</v>
      </c>
      <c r="K11" s="6">
        <v>2.2118947582895055E-2</v>
      </c>
      <c r="L11" s="6">
        <v>1.6077448759576188E-2</v>
      </c>
      <c r="M11" s="20">
        <f t="shared" si="0"/>
        <v>0.64649407652602164</v>
      </c>
    </row>
    <row r="12" spans="1:13" x14ac:dyDescent="0.25">
      <c r="B12" s="1">
        <v>33786</v>
      </c>
      <c r="C12" s="6">
        <v>4.5859999999999998E-2</v>
      </c>
      <c r="D12" s="7">
        <v>1.4295E-2</v>
      </c>
      <c r="E12" s="6">
        <v>4.2930421770128358E-4</v>
      </c>
      <c r="F12" s="7">
        <v>0.28727999999999998</v>
      </c>
      <c r="G12" s="6">
        <v>4.0024995489882902E-3</v>
      </c>
      <c r="H12" s="6">
        <v>8.5860843540256715E-4</v>
      </c>
      <c r="I12" s="6">
        <v>1.541511240584353E-3</v>
      </c>
      <c r="J12" s="6">
        <v>0.111</v>
      </c>
      <c r="K12" s="6">
        <v>1.5455E-2</v>
      </c>
      <c r="L12" s="6">
        <v>1.6570999999999999E-2</v>
      </c>
      <c r="M12" s="20">
        <f t="shared" si="0"/>
        <v>0.49729292344267645</v>
      </c>
    </row>
    <row r="13" spans="1:13" x14ac:dyDescent="0.25">
      <c r="B13" s="1">
        <v>33878</v>
      </c>
      <c r="C13" s="6">
        <v>4.9059329576859274E-2</v>
      </c>
      <c r="D13" s="6">
        <v>1.2596939138872476E-2</v>
      </c>
      <c r="E13" s="6">
        <v>0</v>
      </c>
      <c r="F13" s="6">
        <v>0.1883601149815558</v>
      </c>
      <c r="G13" s="6">
        <v>0</v>
      </c>
      <c r="H13" s="6">
        <v>7.6889888466793587E-4</v>
      </c>
      <c r="I13" s="6">
        <v>2.3074571485162481E-3</v>
      </c>
      <c r="J13" s="6">
        <v>0.14280818803443177</v>
      </c>
      <c r="K13" s="6">
        <v>2.2019506085786143E-2</v>
      </c>
      <c r="L13" s="6">
        <v>1.8972955677775957E-2</v>
      </c>
      <c r="M13" s="20">
        <f t="shared" si="0"/>
        <v>0.43689338952846557</v>
      </c>
    </row>
    <row r="14" spans="1:13" x14ac:dyDescent="0.25">
      <c r="B14" s="1">
        <v>34001</v>
      </c>
      <c r="C14" s="6">
        <v>6.9792999999999994E-2</v>
      </c>
      <c r="D14" s="7">
        <v>1.5893999999999998E-2</v>
      </c>
      <c r="E14" s="6">
        <v>1.0271588829488885E-3</v>
      </c>
      <c r="F14" s="7">
        <v>0.16427</v>
      </c>
      <c r="G14" s="6">
        <v>0</v>
      </c>
      <c r="H14" s="6">
        <v>1.0271588829488885E-3</v>
      </c>
      <c r="I14" s="6">
        <v>3.3556453488782735E-3</v>
      </c>
      <c r="J14" s="6">
        <v>0.15537000000000001</v>
      </c>
      <c r="K14" s="6">
        <v>2.6706000000000001E-2</v>
      </c>
      <c r="L14" s="6">
        <v>2.5406999999999999E-2</v>
      </c>
      <c r="M14" s="20">
        <f t="shared" si="0"/>
        <v>0.46284996311477611</v>
      </c>
    </row>
    <row r="15" spans="1:13" x14ac:dyDescent="0.25">
      <c r="B15" s="1">
        <v>34151</v>
      </c>
      <c r="C15" s="6">
        <v>1.9355516021790902E-2</v>
      </c>
      <c r="D15" s="6">
        <v>5.2278200929915825E-3</v>
      </c>
      <c r="E15" s="6">
        <v>3.1322355022041031E-4</v>
      </c>
      <c r="F15" s="6">
        <v>8.5773937413583731E-2</v>
      </c>
      <c r="G15" s="6">
        <v>1.6184975144825073E-4</v>
      </c>
      <c r="H15" s="6">
        <v>6.2644710044082062E-4</v>
      </c>
      <c r="I15" s="6">
        <v>1.2864582414992326E-3</v>
      </c>
      <c r="J15" s="6">
        <v>0.16127599868999681</v>
      </c>
      <c r="K15" s="6">
        <v>9.780955811241358E-3</v>
      </c>
      <c r="L15" s="6">
        <v>1.1611241703284328E-2</v>
      </c>
      <c r="M15" s="20">
        <f t="shared" si="0"/>
        <v>0.29541344837649741</v>
      </c>
    </row>
    <row r="16" spans="1:13" x14ac:dyDescent="0.25">
      <c r="B16" s="1">
        <v>34243</v>
      </c>
      <c r="C16" s="6">
        <v>4.4946556692504712E-2</v>
      </c>
      <c r="D16" s="6">
        <v>1.6290357942356625E-2</v>
      </c>
      <c r="E16" s="6">
        <v>1.6886009978234946E-3</v>
      </c>
      <c r="F16" s="6">
        <v>9.455458189543281E-2</v>
      </c>
      <c r="G16" s="6">
        <v>3.3584169603163871E-4</v>
      </c>
      <c r="H16" s="6">
        <v>1.0630330436633142E-3</v>
      </c>
      <c r="I16" s="6">
        <v>5.2345280769147623E-3</v>
      </c>
      <c r="J16" s="6">
        <v>0.22316014843310711</v>
      </c>
      <c r="K16" s="6">
        <v>1.2097090124241105E-2</v>
      </c>
      <c r="L16" s="6">
        <v>2.8197800152141659E-2</v>
      </c>
      <c r="M16" s="20">
        <f t="shared" si="0"/>
        <v>0.42756853905421727</v>
      </c>
    </row>
    <row r="17" spans="2:13" x14ac:dyDescent="0.25">
      <c r="B17" s="1">
        <v>34366</v>
      </c>
      <c r="C17" s="6">
        <v>4.4492977039781709E-2</v>
      </c>
      <c r="D17" s="6">
        <v>1.2174239077253696E-2</v>
      </c>
      <c r="E17" s="6">
        <v>8.6311262309702469E-4</v>
      </c>
      <c r="F17" s="6">
        <v>6.6174772776644492E-2</v>
      </c>
      <c r="G17" s="6">
        <v>0</v>
      </c>
      <c r="H17" s="6">
        <v>1.3834583985404025E-3</v>
      </c>
      <c r="I17" s="6">
        <v>1.9685807956309562E-3</v>
      </c>
      <c r="J17" s="6">
        <v>9.6348539937830741E-2</v>
      </c>
      <c r="K17" s="6">
        <v>1.5094607335535196E-2</v>
      </c>
      <c r="L17" s="6">
        <v>2.4413102616489768E-2</v>
      </c>
      <c r="M17" s="20">
        <f t="shared" si="0"/>
        <v>0.26291339060080399</v>
      </c>
    </row>
    <row r="18" spans="2:13" x14ac:dyDescent="0.25">
      <c r="B18" s="1">
        <v>34486</v>
      </c>
      <c r="C18" s="6">
        <v>9.4501000000000002E-2</v>
      </c>
      <c r="D18" s="7">
        <v>2.564E-2</v>
      </c>
      <c r="E18" s="6">
        <v>1.2843169488739108E-3</v>
      </c>
      <c r="F18" s="7">
        <v>0.32793</v>
      </c>
      <c r="G18" s="6">
        <v>6.2536165133317853E-4</v>
      </c>
      <c r="H18" s="6">
        <v>2.5686338977478219E-4</v>
      </c>
      <c r="I18" s="6">
        <v>1.8961080675416447E-3</v>
      </c>
      <c r="J18" s="6">
        <v>0.19702</v>
      </c>
      <c r="K18" s="6">
        <v>1.7724E-2</v>
      </c>
      <c r="L18" s="6">
        <v>1.7065E-2</v>
      </c>
      <c r="M18" s="20">
        <f t="shared" si="0"/>
        <v>0.68394265005752353</v>
      </c>
    </row>
    <row r="19" spans="2:13" x14ac:dyDescent="0.25">
      <c r="B19" s="1">
        <v>34547</v>
      </c>
      <c r="C19" s="6">
        <v>2.4045E-2</v>
      </c>
      <c r="D19" s="7">
        <v>1.2885000000000001E-2</v>
      </c>
      <c r="E19" s="6">
        <v>3.0467928476741015E-3</v>
      </c>
      <c r="F19" s="7">
        <v>0.12811</v>
      </c>
      <c r="G19" s="6">
        <v>0</v>
      </c>
      <c r="H19" s="6">
        <v>3.0467928476741015E-3</v>
      </c>
      <c r="I19" s="6">
        <v>9.0139999999999994E-3</v>
      </c>
      <c r="J19" s="6">
        <v>0.35908000000000001</v>
      </c>
      <c r="K19" s="6">
        <v>3.0131000000000002E-2</v>
      </c>
      <c r="L19" s="6">
        <v>5.7033E-2</v>
      </c>
      <c r="M19" s="20">
        <f t="shared" si="0"/>
        <v>0.62639158569534825</v>
      </c>
    </row>
    <row r="20" spans="2:13" x14ac:dyDescent="0.25">
      <c r="B20" s="1">
        <v>34578</v>
      </c>
      <c r="C20" s="6">
        <v>1.316E-2</v>
      </c>
      <c r="D20" s="7">
        <v>2.2225000000000002E-2</v>
      </c>
      <c r="E20" s="6">
        <v>0</v>
      </c>
      <c r="F20" s="7">
        <v>0.30497999999999997</v>
      </c>
      <c r="G20" s="6">
        <v>4.8314687832076508E-4</v>
      </c>
      <c r="H20" s="6">
        <v>1.0684491247264769E-3</v>
      </c>
      <c r="I20" s="6">
        <v>4.8436E-3</v>
      </c>
      <c r="J20" s="6">
        <v>0.2082</v>
      </c>
      <c r="K20" s="6">
        <v>5.9833000000000004E-3</v>
      </c>
      <c r="L20" s="6">
        <v>2.2433999999999999E-2</v>
      </c>
      <c r="M20" s="20">
        <f t="shared" si="0"/>
        <v>0.58337749600304722</v>
      </c>
    </row>
    <row r="21" spans="2:13" x14ac:dyDescent="0.25">
      <c r="B21" s="1">
        <v>34608</v>
      </c>
      <c r="C21" s="6">
        <v>2.6880999999999999E-2</v>
      </c>
      <c r="D21" s="7">
        <v>5.5037000000000003E-2</v>
      </c>
      <c r="E21" s="6">
        <v>2.8933252952898863E-3</v>
      </c>
      <c r="F21" s="7">
        <v>0.28111999999999998</v>
      </c>
      <c r="G21" s="6">
        <v>2.5899876108719626E-3</v>
      </c>
      <c r="H21" s="6">
        <v>3.2148058836554295E-3</v>
      </c>
      <c r="I21" s="6">
        <v>7.5632E-3</v>
      </c>
      <c r="J21" s="6">
        <v>0.19692000000000001</v>
      </c>
      <c r="K21" s="6">
        <v>2.1218000000000001E-2</v>
      </c>
      <c r="L21" s="6">
        <v>2.6151000000000001E-2</v>
      </c>
      <c r="M21" s="20">
        <f t="shared" si="0"/>
        <v>0.62358831878981724</v>
      </c>
    </row>
    <row r="22" spans="2:13" x14ac:dyDescent="0.25">
      <c r="B22" s="1">
        <v>34731</v>
      </c>
      <c r="C22" s="6">
        <v>2.2222491269238736E-2</v>
      </c>
      <c r="D22" s="6">
        <v>0.20045578300779904</v>
      </c>
      <c r="E22" s="6">
        <v>1.171827747624887E-3</v>
      </c>
      <c r="F22" s="6">
        <v>0.373645590447926</v>
      </c>
      <c r="G22" s="6">
        <v>1.1858563694259963E-4</v>
      </c>
      <c r="H22" s="6">
        <v>1.2543491206605032E-3</v>
      </c>
      <c r="I22" s="6">
        <v>1.3864171782697556E-2</v>
      </c>
      <c r="J22" s="6">
        <v>8.8585208641038027E-2</v>
      </c>
      <c r="K22" s="6">
        <v>7.3876760059355378E-3</v>
      </c>
      <c r="L22" s="6">
        <v>2.4789534612464633E-2</v>
      </c>
      <c r="M22" s="20">
        <f t="shared" si="0"/>
        <v>0.73349521827232744</v>
      </c>
    </row>
    <row r="23" spans="2:13" x14ac:dyDescent="0.25">
      <c r="B23" s="1">
        <v>34759</v>
      </c>
      <c r="C23" s="6">
        <v>7.2156999999999999E-2</v>
      </c>
      <c r="D23" s="7">
        <v>8.9950000000000002E-2</v>
      </c>
      <c r="E23" s="6">
        <v>4.8145437738319916E-4</v>
      </c>
      <c r="F23" s="7">
        <v>0.32144</v>
      </c>
      <c r="G23" s="6">
        <v>0</v>
      </c>
      <c r="H23" s="6">
        <v>4.8145437738319916E-4</v>
      </c>
      <c r="I23" s="6">
        <v>3.6294253064271939E-3</v>
      </c>
      <c r="J23" s="6">
        <v>7.3633000000000004E-2</v>
      </c>
      <c r="K23" s="6">
        <v>2.648E-2</v>
      </c>
      <c r="L23" s="6">
        <v>1.9184E-2</v>
      </c>
      <c r="M23" s="20">
        <f t="shared" si="0"/>
        <v>0.60743633406119346</v>
      </c>
    </row>
    <row r="24" spans="2:13" x14ac:dyDescent="0.25">
      <c r="B24" s="1">
        <v>34851</v>
      </c>
      <c r="C24" s="6">
        <v>1.3129E-2</v>
      </c>
      <c r="D24" s="7">
        <v>0.30074000000000001</v>
      </c>
      <c r="E24" s="6">
        <v>1.3077091731169203E-3</v>
      </c>
      <c r="F24" s="7">
        <v>0.59757000000000005</v>
      </c>
      <c r="G24" s="6">
        <v>2.8506195401104043E-3</v>
      </c>
      <c r="H24" s="6">
        <v>5.2308366924676817E-4</v>
      </c>
      <c r="I24" s="6">
        <v>4.7528385526214023E-3</v>
      </c>
      <c r="J24" s="6">
        <v>0.12142</v>
      </c>
      <c r="K24" s="6">
        <v>1.2031E-2</v>
      </c>
      <c r="L24" s="6">
        <v>1.5051E-2</v>
      </c>
      <c r="M24" s="20">
        <f t="shared" si="0"/>
        <v>1.0693752509350956</v>
      </c>
    </row>
    <row r="25" spans="2:13" x14ac:dyDescent="0.25">
      <c r="B25" s="1">
        <v>35004</v>
      </c>
      <c r="C25" s="6">
        <v>6.0066210398757099E-2</v>
      </c>
      <c r="D25" s="6">
        <v>5.3869606020472506E-2</v>
      </c>
      <c r="E25" s="6">
        <v>6.9547957580842464E-4</v>
      </c>
      <c r="F25" s="6">
        <v>0.57477742518563724</v>
      </c>
      <c r="G25" s="6">
        <v>4.7443567011443291E-3</v>
      </c>
      <c r="H25" s="6">
        <v>1.3207541586913701E-3</v>
      </c>
      <c r="I25" s="6">
        <v>1.3042607980533474E-3</v>
      </c>
      <c r="J25" s="6">
        <v>8.3061698316603927E-2</v>
      </c>
      <c r="K25" s="6">
        <v>1.9247861451525173E-2</v>
      </c>
      <c r="L25" s="6">
        <v>1.7631821927416993E-2</v>
      </c>
      <c r="M25" s="20">
        <f t="shared" si="0"/>
        <v>0.81671947453411042</v>
      </c>
    </row>
    <row r="26" spans="2:13" x14ac:dyDescent="0.25">
      <c r="B26" s="1">
        <v>35096</v>
      </c>
      <c r="C26" s="6">
        <v>0.116112892184201</v>
      </c>
      <c r="D26" s="6">
        <v>1.181150136943452E-2</v>
      </c>
      <c r="E26" s="6">
        <v>4.4498395358739761E-4</v>
      </c>
      <c r="F26" s="6">
        <v>0.49741899091916159</v>
      </c>
      <c r="G26" s="6">
        <v>1.0318025538918452E-4</v>
      </c>
      <c r="H26" s="6">
        <v>2.2770164529045981E-3</v>
      </c>
      <c r="I26" s="6">
        <v>4.2032149721362329E-3</v>
      </c>
      <c r="J26" s="6">
        <v>0.15711533055862512</v>
      </c>
      <c r="K26" s="6">
        <v>4.2717706032174129E-3</v>
      </c>
      <c r="L26" s="6">
        <v>1.5872383538870098E-2</v>
      </c>
      <c r="M26" s="20">
        <f t="shared" si="0"/>
        <v>0.80963126480752712</v>
      </c>
    </row>
    <row r="27" spans="2:13" x14ac:dyDescent="0.25">
      <c r="B27" s="1">
        <v>35217</v>
      </c>
      <c r="C27" s="6">
        <v>3.8166739978019767E-2</v>
      </c>
      <c r="D27" s="6">
        <v>4.2490257398247744E-2</v>
      </c>
      <c r="E27" s="6">
        <v>1.0475839328259362E-3</v>
      </c>
      <c r="F27" s="6">
        <v>0.53957787371862809</v>
      </c>
      <c r="G27" s="6">
        <v>1.6708382520058144E-3</v>
      </c>
      <c r="H27" s="6">
        <v>1.0475839328259362E-3</v>
      </c>
      <c r="I27" s="6">
        <v>2.8160857386665041E-3</v>
      </c>
      <c r="J27" s="6">
        <v>0.10144774536680363</v>
      </c>
      <c r="K27" s="6">
        <v>1.2352819916106334E-2</v>
      </c>
      <c r="L27" s="6">
        <v>1.9408393559943986E-2</v>
      </c>
      <c r="M27" s="20">
        <f t="shared" si="0"/>
        <v>0.7600259217940738</v>
      </c>
    </row>
    <row r="28" spans="2:13" x14ac:dyDescent="0.25">
      <c r="B28" s="1">
        <v>35339</v>
      </c>
      <c r="C28" s="6">
        <v>8.9292968582923141E-2</v>
      </c>
      <c r="D28" s="6">
        <v>2.7786172260623968E-2</v>
      </c>
      <c r="E28" s="6">
        <v>7.5931978610780824E-4</v>
      </c>
      <c r="F28" s="6">
        <v>0.61623485784904897</v>
      </c>
      <c r="G28" s="6">
        <v>5.5093587702362279E-4</v>
      </c>
      <c r="H28" s="6">
        <v>6.3965208468847378E-4</v>
      </c>
      <c r="I28" s="6">
        <v>4.1059779622285887E-3</v>
      </c>
      <c r="J28" s="6">
        <v>0.12536750649203129</v>
      </c>
      <c r="K28" s="6">
        <v>1.6915719440355633E-2</v>
      </c>
      <c r="L28" s="6">
        <v>2.0657560769943482E-2</v>
      </c>
      <c r="M28" s="20">
        <f t="shared" si="0"/>
        <v>0.90231067110497498</v>
      </c>
    </row>
    <row r="29" spans="2:13" x14ac:dyDescent="0.25">
      <c r="B29" s="1">
        <v>36008</v>
      </c>
      <c r="C29" s="6">
        <v>7.2972999999999996E-2</v>
      </c>
      <c r="D29" s="7">
        <v>9.1400000000000006E-3</v>
      </c>
      <c r="E29" s="6">
        <v>2.0380838571880801E-3</v>
      </c>
      <c r="F29" s="7">
        <v>0.69671000000000005</v>
      </c>
      <c r="G29" s="6">
        <v>3.7131102496695328E-3</v>
      </c>
      <c r="H29" s="6">
        <v>1.01904192859404E-3</v>
      </c>
      <c r="I29" s="6">
        <v>2.5576838693561086E-3</v>
      </c>
      <c r="J29" s="6">
        <v>6.5812999999999997E-2</v>
      </c>
      <c r="K29" s="6">
        <v>9.1713999999999997E-3</v>
      </c>
      <c r="L29" s="6">
        <v>1.9365E-2</v>
      </c>
      <c r="M29" s="20">
        <f t="shared" si="0"/>
        <v>0.88250031990480782</v>
      </c>
    </row>
    <row r="30" spans="2:13" x14ac:dyDescent="0.25">
      <c r="B30" s="1">
        <v>36130</v>
      </c>
      <c r="C30" s="6">
        <v>3.6076999999999998E-2</v>
      </c>
      <c r="D30" s="7">
        <v>7.7600000000000004E-3</v>
      </c>
      <c r="E30" s="6">
        <v>8.2087904883538382E-4</v>
      </c>
      <c r="F30" s="7">
        <v>0.40214</v>
      </c>
      <c r="G30" s="6">
        <v>2.5032250550319012E-4</v>
      </c>
      <c r="H30" s="6">
        <v>1.6417580976707676E-3</v>
      </c>
      <c r="I30" s="6">
        <v>1.2015480264153124E-3</v>
      </c>
      <c r="J30" s="6">
        <v>8.1134999999999999E-2</v>
      </c>
      <c r="K30" s="6">
        <v>3.0373000000000001E-2</v>
      </c>
      <c r="L30" s="6">
        <v>9.1318000000000007E-3</v>
      </c>
      <c r="M30" s="20">
        <f t="shared" si="0"/>
        <v>0.57053130767842464</v>
      </c>
    </row>
    <row r="31" spans="2:13" x14ac:dyDescent="0.25">
      <c r="B31" s="1">
        <v>37043</v>
      </c>
      <c r="C31" s="6">
        <v>3.1259132089737425E-3</v>
      </c>
      <c r="D31" s="7">
        <v>0.56788000000000005</v>
      </c>
      <c r="E31" s="6">
        <v>8.5342640460331473E-4</v>
      </c>
      <c r="F31" s="7">
        <v>0</v>
      </c>
      <c r="G31" s="6">
        <v>2.0202857058583708E-2</v>
      </c>
      <c r="H31" s="6">
        <v>2.5602792138099441E-3</v>
      </c>
      <c r="I31" s="6">
        <v>5.1205584276198875E-4</v>
      </c>
      <c r="J31" s="6">
        <v>0.28541</v>
      </c>
      <c r="K31" s="6">
        <v>1.1905000000000001E-2</v>
      </c>
      <c r="L31" s="6">
        <v>1.5873999999999999E-2</v>
      </c>
      <c r="M31" s="20">
        <f t="shared" si="0"/>
        <v>0.90832353172873281</v>
      </c>
    </row>
    <row r="32" spans="2:13" x14ac:dyDescent="0.25">
      <c r="B32" s="1">
        <v>37288</v>
      </c>
      <c r="C32" s="6">
        <v>2.8331391642540366E-2</v>
      </c>
      <c r="D32" s="7">
        <v>8.8141999999999998E-2</v>
      </c>
      <c r="E32" s="6">
        <v>1.2843682258750141E-2</v>
      </c>
      <c r="F32" s="7">
        <v>0</v>
      </c>
      <c r="G32" s="6">
        <v>3.6696235025000405E-2</v>
      </c>
      <c r="H32" s="6">
        <v>1E-3</v>
      </c>
      <c r="I32" s="6">
        <v>3.6076175754224675E-3</v>
      </c>
      <c r="J32" s="6">
        <v>0.72784000000000004</v>
      </c>
      <c r="K32" s="6">
        <v>2.2017999999999999E-2</v>
      </c>
      <c r="L32" s="6">
        <v>7.5759999999999994E-2</v>
      </c>
      <c r="M32" s="20">
        <f t="shared" si="0"/>
        <v>0.99623892650171331</v>
      </c>
    </row>
    <row r="33" spans="1:13" x14ac:dyDescent="0.25">
      <c r="B33" s="1">
        <v>37408</v>
      </c>
      <c r="C33" s="6">
        <v>4.7047251750471407E-3</v>
      </c>
      <c r="D33" s="7">
        <v>4.7047251750471407E-3</v>
      </c>
      <c r="E33" s="6">
        <v>1.1132315296108234E-2</v>
      </c>
      <c r="F33" s="7">
        <v>0</v>
      </c>
      <c r="G33" s="6">
        <v>3.136483450031427E-2</v>
      </c>
      <c r="H33" s="6">
        <v>7.4215435307388227E-3</v>
      </c>
      <c r="I33" s="6">
        <v>1.2909110097536402E-2</v>
      </c>
      <c r="J33" s="6">
        <v>0.88410999999999995</v>
      </c>
      <c r="K33" s="6">
        <v>0.13173000000000001</v>
      </c>
      <c r="L33" s="6">
        <v>9.0365000000000001E-2</v>
      </c>
      <c r="M33" s="20">
        <f t="shared" si="0"/>
        <v>1.1784422537747921</v>
      </c>
    </row>
    <row r="34" spans="1:13" x14ac:dyDescent="0.25">
      <c r="B34" s="1">
        <v>37500</v>
      </c>
      <c r="C34" s="6">
        <v>7.4723917541858094E-3</v>
      </c>
      <c r="D34" s="7">
        <v>1.4944783508371619E-2</v>
      </c>
      <c r="E34" s="6">
        <v>9.3404896927322609E-3</v>
      </c>
      <c r="F34" s="7">
        <v>0</v>
      </c>
      <c r="G34" s="6">
        <v>1.8680979385464523E-3</v>
      </c>
      <c r="H34" s="6">
        <v>5.604293815639357E-3</v>
      </c>
      <c r="I34" s="6">
        <v>1.8680979385464523E-3</v>
      </c>
      <c r="J34" s="6">
        <v>0.33671000000000001</v>
      </c>
      <c r="K34" s="6">
        <v>4.1098000000000003E-2</v>
      </c>
      <c r="L34" s="6">
        <v>8.0327999999999997E-2</v>
      </c>
      <c r="M34" s="20">
        <f t="shared" si="0"/>
        <v>0.49923415464802201</v>
      </c>
    </row>
    <row r="35" spans="1:13" x14ac:dyDescent="0.25">
      <c r="B35" s="1">
        <v>37907</v>
      </c>
      <c r="C35" s="6">
        <v>1.2065865837914053E-2</v>
      </c>
      <c r="D35" s="7">
        <v>5.1710853591060224E-3</v>
      </c>
      <c r="E35" s="6">
        <v>6.0329329189570263E-3</v>
      </c>
      <c r="F35" s="7">
        <v>3.5747194824155746E-3</v>
      </c>
      <c r="G35" s="6">
        <v>1.7236951197020076E-3</v>
      </c>
      <c r="H35" s="6">
        <v>1.2928E-2</v>
      </c>
      <c r="I35" s="6">
        <v>4.0485769217747537E-3</v>
      </c>
      <c r="J35" s="6">
        <v>0.62970000000000004</v>
      </c>
      <c r="K35" s="6">
        <v>4.2230999999999998E-2</v>
      </c>
      <c r="L35" s="6">
        <v>0.11741</v>
      </c>
      <c r="M35" s="20">
        <f t="shared" si="0"/>
        <v>0.83488587563986949</v>
      </c>
    </row>
    <row r="36" spans="1:13" x14ac:dyDescent="0.25">
      <c r="B36" s="3">
        <v>38045</v>
      </c>
      <c r="C36" s="6">
        <v>9.1260451188352118E-3</v>
      </c>
      <c r="D36" s="7">
        <v>4.9778427920919334E-3</v>
      </c>
      <c r="E36" s="6">
        <v>5.8074832574405892E-3</v>
      </c>
      <c r="F36" s="7">
        <v>0</v>
      </c>
      <c r="G36" s="6">
        <v>0</v>
      </c>
      <c r="H36" s="6">
        <v>1.8667E-2</v>
      </c>
      <c r="I36" s="6">
        <v>1.1407556398544013E-2</v>
      </c>
      <c r="J36" s="6">
        <v>0.55771999999999999</v>
      </c>
      <c r="K36" s="6">
        <v>2.4889000000000001E-2</v>
      </c>
      <c r="L36" s="6">
        <v>7.2594000000000006E-2</v>
      </c>
      <c r="M36" s="20">
        <f t="shared" si="0"/>
        <v>0.70518892756691187</v>
      </c>
    </row>
    <row r="37" spans="1:13" x14ac:dyDescent="0.25">
      <c r="B37" s="3">
        <v>38207</v>
      </c>
      <c r="C37" s="6">
        <v>9.3226745869096871E-3</v>
      </c>
      <c r="D37" s="7">
        <v>7.45813966952775E-3</v>
      </c>
      <c r="E37" s="6">
        <v>4.6613372934548435E-3</v>
      </c>
      <c r="F37" s="7">
        <v>4.0683504011974313E-3</v>
      </c>
      <c r="G37" s="6">
        <v>0</v>
      </c>
      <c r="H37" s="6">
        <v>8.3904071282187194E-3</v>
      </c>
      <c r="I37" s="6">
        <v>8.2388053792178638E-3</v>
      </c>
      <c r="J37" s="6">
        <v>0.88148000000000004</v>
      </c>
      <c r="K37" s="6">
        <v>3.8223E-2</v>
      </c>
      <c r="L37" s="6">
        <v>9.6556000000000003E-2</v>
      </c>
      <c r="M37" s="20">
        <f t="shared" si="0"/>
        <v>1.0583987144585263</v>
      </c>
    </row>
    <row r="38" spans="1:13" x14ac:dyDescent="0.25">
      <c r="B38" s="4">
        <v>38290</v>
      </c>
      <c r="C38" s="6">
        <v>0.10206999999999999</v>
      </c>
      <c r="D38" s="7">
        <v>1.4772682774369812E-2</v>
      </c>
      <c r="E38" s="6">
        <v>6.2667196539561432E-3</v>
      </c>
      <c r="F38" s="7">
        <v>0</v>
      </c>
      <c r="G38" s="6">
        <v>0</v>
      </c>
      <c r="H38" s="6">
        <v>1.2553999999999999E-2</v>
      </c>
      <c r="I38" s="6">
        <v>2.0994592379344253E-3</v>
      </c>
      <c r="J38" s="6">
        <v>0.80586999999999998</v>
      </c>
      <c r="K38" s="6">
        <v>6.5173999999999996E-2</v>
      </c>
      <c r="L38" s="6">
        <v>0.11022</v>
      </c>
      <c r="M38" s="20">
        <f t="shared" si="0"/>
        <v>1.1190268616662604</v>
      </c>
    </row>
    <row r="39" spans="1:13" x14ac:dyDescent="0.25">
      <c r="B39" s="18" t="s">
        <v>15</v>
      </c>
      <c r="C39" s="9">
        <f t="shared" ref="C39:L39" si="1">AVERAGE(C2:C38)</f>
        <v>4.4865942827906999E-2</v>
      </c>
      <c r="D39" s="9">
        <f t="shared" si="1"/>
        <v>4.9187982078979946E-2</v>
      </c>
      <c r="E39" s="9">
        <f t="shared" si="1"/>
        <v>2.2699706748180513E-3</v>
      </c>
      <c r="F39" s="9">
        <f t="shared" si="1"/>
        <v>0.24525680997605931</v>
      </c>
      <c r="G39" s="9">
        <f t="shared" si="1"/>
        <v>3.5366937331370121E-3</v>
      </c>
      <c r="H39" s="9">
        <f t="shared" si="1"/>
        <v>2.7886831627358059E-3</v>
      </c>
      <c r="I39" s="9">
        <f t="shared" si="1"/>
        <v>4.097106712681051E-3</v>
      </c>
      <c r="J39" s="9">
        <f t="shared" si="1"/>
        <v>0.30482639188554239</v>
      </c>
      <c r="K39" s="9">
        <f t="shared" si="1"/>
        <v>2.4544627772118348E-2</v>
      </c>
      <c r="L39" s="9">
        <f t="shared" si="1"/>
        <v>3.3756590694311008E-2</v>
      </c>
      <c r="M39" s="20">
        <f t="shared" si="0"/>
        <v>0.71513079951828984</v>
      </c>
    </row>
    <row r="42" spans="1:13" x14ac:dyDescent="0.25">
      <c r="A42" s="18" t="s">
        <v>11</v>
      </c>
      <c r="B42" s="1">
        <v>32782</v>
      </c>
      <c r="C42" s="18">
        <v>101.33135593220338</v>
      </c>
      <c r="D42" s="18">
        <v>72.945288753799389</v>
      </c>
      <c r="E42" s="18">
        <v>104.16</v>
      </c>
      <c r="F42" s="18">
        <v>49.605190943045415</v>
      </c>
      <c r="G42" s="18">
        <v>82.211111111111109</v>
      </c>
      <c r="H42" s="18">
        <v>246.2</v>
      </c>
      <c r="I42" s="18">
        <v>140.62</v>
      </c>
      <c r="J42" s="18">
        <v>16.666209197331021</v>
      </c>
      <c r="K42" s="18">
        <v>119.10291560102301</v>
      </c>
      <c r="L42" s="18">
        <v>80.5530864197531</v>
      </c>
    </row>
    <row r="43" spans="1:13" x14ac:dyDescent="0.25">
      <c r="B43" s="1">
        <v>32905</v>
      </c>
      <c r="C43" s="18">
        <v>95.68461538461537</v>
      </c>
      <c r="D43" s="18">
        <v>75.99922272849102</v>
      </c>
      <c r="E43" s="18">
        <v>88.133333333333326</v>
      </c>
      <c r="F43" s="18">
        <v>49.795988441529538</v>
      </c>
      <c r="G43" s="18">
        <v>62.664999999999999</v>
      </c>
      <c r="H43" s="18">
        <v>110.6</v>
      </c>
      <c r="I43" s="18">
        <v>115.10833333333335</v>
      </c>
      <c r="J43" s="18">
        <v>15.359164733178652</v>
      </c>
      <c r="K43" s="18">
        <v>94.169900438072489</v>
      </c>
      <c r="L43" s="18">
        <v>86.334187822497427</v>
      </c>
    </row>
    <row r="44" spans="1:13" x14ac:dyDescent="0.25">
      <c r="B44" s="1">
        <v>33025</v>
      </c>
      <c r="C44" s="18">
        <v>54.802949004577862</v>
      </c>
      <c r="D44" s="18">
        <v>35.038848714416901</v>
      </c>
      <c r="E44" s="18">
        <v>123.46</v>
      </c>
      <c r="F44" s="18">
        <v>30.171857054289433</v>
      </c>
      <c r="G44" s="18">
        <v>57.84</v>
      </c>
      <c r="H44" s="18">
        <v>118.3111111111111</v>
      </c>
      <c r="I44" s="18">
        <v>156.64285714285714</v>
      </c>
      <c r="J44" s="18">
        <v>15.773999999999999</v>
      </c>
      <c r="K44" s="18">
        <v>76.873643178410788</v>
      </c>
      <c r="L44" s="18">
        <v>69.670531400966183</v>
      </c>
    </row>
    <row r="45" spans="1:13" x14ac:dyDescent="0.25">
      <c r="B45" s="1">
        <v>33270</v>
      </c>
      <c r="C45" s="18">
        <v>80.210457516339844</v>
      </c>
      <c r="D45" s="18">
        <v>58.906172839506169</v>
      </c>
      <c r="E45" s="18">
        <v>234.4</v>
      </c>
      <c r="F45" s="18">
        <v>32.727145750884226</v>
      </c>
      <c r="H45" s="18">
        <v>90.433333333333337</v>
      </c>
      <c r="I45" s="18">
        <v>162.44999999999999</v>
      </c>
      <c r="J45" s="18">
        <v>15.154395604395605</v>
      </c>
      <c r="K45" s="18">
        <v>85.24930069930069</v>
      </c>
      <c r="L45" s="18">
        <v>80.464721586575152</v>
      </c>
    </row>
    <row r="46" spans="1:13" x14ac:dyDescent="0.25">
      <c r="B46" s="1">
        <v>33390</v>
      </c>
      <c r="C46" s="18">
        <v>105.22499999999999</v>
      </c>
      <c r="D46" s="18">
        <v>67.826315789473668</v>
      </c>
      <c r="F46" s="18">
        <v>30.829729729729721</v>
      </c>
      <c r="G46" s="18">
        <v>98.95</v>
      </c>
      <c r="H46" s="18">
        <v>104.53333333333335</v>
      </c>
      <c r="I46" s="18">
        <v>148.88333333333333</v>
      </c>
      <c r="J46" s="18">
        <v>15.225524475524475</v>
      </c>
      <c r="K46" s="18">
        <v>105.11071428571429</v>
      </c>
      <c r="L46" s="18">
        <v>88.924999999999997</v>
      </c>
    </row>
    <row r="47" spans="1:13" x14ac:dyDescent="0.25">
      <c r="B47" s="1">
        <v>33420</v>
      </c>
      <c r="C47" s="18">
        <v>79.106857142857152</v>
      </c>
      <c r="D47" s="18">
        <v>61.787500000000001</v>
      </c>
      <c r="E47" s="18">
        <v>141.9</v>
      </c>
      <c r="F47" s="18">
        <v>30.602519379844964</v>
      </c>
      <c r="G47" s="18">
        <v>81.900000000000006</v>
      </c>
      <c r="H47" s="18">
        <v>119.7</v>
      </c>
      <c r="I47" s="18">
        <v>164.66666666666666</v>
      </c>
      <c r="J47" s="18">
        <v>15.626279570922653</v>
      </c>
      <c r="K47" s="18">
        <v>112.24678899082572</v>
      </c>
      <c r="L47" s="18">
        <v>76.148648648648646</v>
      </c>
    </row>
    <row r="48" spans="1:13" x14ac:dyDescent="0.25">
      <c r="B48" s="1">
        <v>33451</v>
      </c>
      <c r="C48" s="18">
        <v>92.864816581699529</v>
      </c>
      <c r="D48" s="18">
        <v>82.343740121180176</v>
      </c>
      <c r="E48" s="18">
        <v>94.683333333333323</v>
      </c>
      <c r="F48" s="18">
        <v>31.609744183676153</v>
      </c>
      <c r="G48" s="18">
        <v>92.125</v>
      </c>
      <c r="H48" s="18">
        <v>116.41666666666667</v>
      </c>
      <c r="I48" s="18">
        <v>156.97</v>
      </c>
      <c r="J48" s="18">
        <v>15.017715674416667</v>
      </c>
      <c r="K48" s="18">
        <v>112.84535932968096</v>
      </c>
      <c r="L48" s="18">
        <v>87.672377072612932</v>
      </c>
    </row>
    <row r="49" spans="2:12" x14ac:dyDescent="0.25">
      <c r="B49" s="1">
        <v>33512</v>
      </c>
      <c r="C49" s="18">
        <v>91.646153846153837</v>
      </c>
      <c r="D49" s="18">
        <v>67.954545454545439</v>
      </c>
      <c r="E49" s="18">
        <v>109.1</v>
      </c>
      <c r="F49" s="18">
        <v>35.567873303167424</v>
      </c>
      <c r="G49" s="18">
        <v>145.80000000000001</v>
      </c>
      <c r="H49" s="18">
        <v>120.7</v>
      </c>
      <c r="I49" s="18">
        <v>161.19999999999999</v>
      </c>
      <c r="J49" s="18">
        <v>15.286799732648751</v>
      </c>
      <c r="K49" s="18">
        <v>93.371875000000003</v>
      </c>
      <c r="L49" s="18">
        <v>80.494594594594616</v>
      </c>
    </row>
    <row r="50" spans="2:12" x14ac:dyDescent="0.25">
      <c r="B50" s="1">
        <v>33635</v>
      </c>
      <c r="C50" s="18">
        <v>92.323493975903602</v>
      </c>
      <c r="D50" s="18">
        <v>74.938095238095229</v>
      </c>
      <c r="F50" s="18">
        <v>47.545515695067273</v>
      </c>
      <c r="G50" s="18">
        <v>75.2</v>
      </c>
      <c r="H50" s="18">
        <v>172.1</v>
      </c>
      <c r="I50" s="18">
        <v>160.81764705882352</v>
      </c>
      <c r="J50" s="18">
        <v>14.910506771258424</v>
      </c>
      <c r="K50" s="18">
        <v>109.002</v>
      </c>
      <c r="L50" s="18">
        <v>90.927083333333314</v>
      </c>
    </row>
    <row r="51" spans="2:12" x14ac:dyDescent="0.25">
      <c r="B51" s="1">
        <v>33756</v>
      </c>
      <c r="C51" s="18">
        <v>86.151844444252873</v>
      </c>
      <c r="D51" s="18">
        <v>64.445999999999998</v>
      </c>
      <c r="E51" s="18">
        <v>94.4</v>
      </c>
      <c r="F51" s="18">
        <v>36.599882629107981</v>
      </c>
      <c r="H51" s="18">
        <v>94.15</v>
      </c>
      <c r="I51" s="18">
        <v>119.72307692307693</v>
      </c>
      <c r="J51" s="18">
        <v>15.834788615651464</v>
      </c>
      <c r="K51" s="18">
        <v>98.26505050505051</v>
      </c>
      <c r="L51" s="18">
        <v>81.8332727685669</v>
      </c>
    </row>
    <row r="52" spans="2:12" x14ac:dyDescent="0.25">
      <c r="B52" s="1">
        <v>33786</v>
      </c>
      <c r="C52" s="18">
        <v>68.507936507936492</v>
      </c>
      <c r="D52" s="18">
        <v>76.144000000000005</v>
      </c>
      <c r="E52" s="18">
        <v>48</v>
      </c>
      <c r="F52" s="18">
        <v>28.727974947807919</v>
      </c>
      <c r="G52" s="18">
        <v>82.2</v>
      </c>
      <c r="H52" s="18">
        <v>178.3</v>
      </c>
      <c r="I52" s="18">
        <v>116.8</v>
      </c>
      <c r="J52" s="18">
        <v>15.604577459224945</v>
      </c>
      <c r="K52" s="18">
        <v>88.75</v>
      </c>
      <c r="L52" s="18">
        <v>70.781081081081069</v>
      </c>
    </row>
    <row r="53" spans="2:12" x14ac:dyDescent="0.25">
      <c r="B53" s="1">
        <v>33878</v>
      </c>
      <c r="C53" s="18">
        <v>80.947619047619071</v>
      </c>
      <c r="D53" s="18">
        <v>71.948275862068968</v>
      </c>
      <c r="F53" s="18">
        <v>31.122721893491128</v>
      </c>
      <c r="H53" s="18">
        <v>120.2</v>
      </c>
      <c r="I53" s="18">
        <v>133.03333333333333</v>
      </c>
      <c r="J53" s="18">
        <v>16.102494980720881</v>
      </c>
      <c r="K53" s="18">
        <v>87.206477832512277</v>
      </c>
      <c r="L53" s="18">
        <v>77.536086086086087</v>
      </c>
    </row>
    <row r="54" spans="2:12" x14ac:dyDescent="0.25">
      <c r="B54" s="1">
        <v>34001</v>
      </c>
      <c r="C54" s="18">
        <v>76.280132450331138</v>
      </c>
      <c r="D54" s="18">
        <v>64.927272727272737</v>
      </c>
      <c r="E54" s="18">
        <v>66.7</v>
      </c>
      <c r="F54" s="18">
        <v>30.006666666666643</v>
      </c>
      <c r="H54" s="18">
        <v>120.7</v>
      </c>
      <c r="I54" s="18">
        <v>97.642857142857139</v>
      </c>
      <c r="J54" s="18">
        <v>15.915208437932742</v>
      </c>
      <c r="K54" s="18">
        <v>71.509615384615373</v>
      </c>
      <c r="L54" s="18">
        <v>68.003846153846155</v>
      </c>
    </row>
    <row r="55" spans="2:12" x14ac:dyDescent="0.25">
      <c r="B55" s="1">
        <v>34151</v>
      </c>
      <c r="C55" s="18">
        <v>124.48197245214294</v>
      </c>
      <c r="D55" s="18">
        <v>128.45385964912282</v>
      </c>
      <c r="E55" s="18">
        <v>68.3</v>
      </c>
      <c r="F55" s="18">
        <v>39.013043478260862</v>
      </c>
      <c r="G55" s="18">
        <v>293</v>
      </c>
      <c r="H55" s="18">
        <v>128.125</v>
      </c>
      <c r="I55" s="18">
        <v>173.8125</v>
      </c>
      <c r="J55" s="18">
        <v>16.044403193992107</v>
      </c>
      <c r="K55" s="18">
        <v>133.15833333333336</v>
      </c>
      <c r="L55" s="18">
        <v>90.255735003295982</v>
      </c>
    </row>
    <row r="56" spans="2:12" x14ac:dyDescent="0.25">
      <c r="B56" s="1">
        <v>34243</v>
      </c>
      <c r="C56" s="18">
        <v>87.880555555555546</v>
      </c>
      <c r="D56" s="18">
        <v>85.46052631578948</v>
      </c>
      <c r="E56" s="18">
        <v>95.96</v>
      </c>
      <c r="F56" s="18">
        <v>29.137914691943131</v>
      </c>
      <c r="G56" s="18">
        <v>33.5</v>
      </c>
      <c r="H56" s="18">
        <v>129.5</v>
      </c>
      <c r="I56" s="18">
        <v>116.04166666666667</v>
      </c>
      <c r="J56" s="18">
        <v>15.588278688524584</v>
      </c>
      <c r="K56" s="18">
        <v>76.057446808510633</v>
      </c>
      <c r="L56" s="18">
        <v>69.439966832504155</v>
      </c>
    </row>
    <row r="57" spans="2:12" x14ac:dyDescent="0.25">
      <c r="B57" s="1">
        <v>34366</v>
      </c>
      <c r="C57" s="18">
        <v>76.858291742746999</v>
      </c>
      <c r="D57" s="18">
        <v>66.86102941176469</v>
      </c>
      <c r="E57" s="18">
        <v>120.76</v>
      </c>
      <c r="F57" s="18">
        <v>27.260180953304058</v>
      </c>
      <c r="H57" s="18">
        <v>82.9</v>
      </c>
      <c r="I57" s="18">
        <v>111.38333333333334</v>
      </c>
      <c r="J57" s="18">
        <v>15.518809523809512</v>
      </c>
      <c r="K57" s="18">
        <v>80.489825581395323</v>
      </c>
      <c r="L57" s="18">
        <v>66.592323520101303</v>
      </c>
    </row>
    <row r="58" spans="2:12" x14ac:dyDescent="0.25">
      <c r="B58" s="1">
        <v>34486</v>
      </c>
      <c r="C58" s="18">
        <v>57.780769230769209</v>
      </c>
      <c r="D58" s="18">
        <v>53.212499999999999</v>
      </c>
      <c r="E58" s="18">
        <v>76.05</v>
      </c>
      <c r="F58" s="18">
        <v>23.455256723716367</v>
      </c>
      <c r="G58" s="18">
        <v>55.1</v>
      </c>
      <c r="H58" s="18">
        <v>126</v>
      </c>
      <c r="I58" s="18">
        <v>118.46666666666665</v>
      </c>
      <c r="J58" s="18">
        <v>15.293870029097965</v>
      </c>
      <c r="K58" s="18">
        <v>81.38</v>
      </c>
      <c r="L58" s="18">
        <v>68.405882352941177</v>
      </c>
    </row>
    <row r="59" spans="2:12" x14ac:dyDescent="0.25">
      <c r="B59" s="1">
        <v>34547</v>
      </c>
      <c r="C59" s="18">
        <v>81.232432432432461</v>
      </c>
      <c r="D59" s="18">
        <v>65.740909090909099</v>
      </c>
      <c r="E59" s="18">
        <v>112.95</v>
      </c>
      <c r="F59" s="18">
        <v>24.064197530864195</v>
      </c>
      <c r="H59" s="18">
        <v>71.742857142857133</v>
      </c>
      <c r="I59" s="18">
        <v>125.83750000000001</v>
      </c>
      <c r="J59" s="18">
        <v>15.894311740890693</v>
      </c>
      <c r="K59" s="18">
        <v>86.837096774193569</v>
      </c>
      <c r="L59" s="18">
        <v>73.959999999999994</v>
      </c>
    </row>
    <row r="60" spans="2:12" x14ac:dyDescent="0.25">
      <c r="B60" s="1">
        <v>34578</v>
      </c>
      <c r="C60" s="18">
        <v>92.05</v>
      </c>
      <c r="D60" s="18">
        <v>59.962499999999999</v>
      </c>
      <c r="F60" s="18">
        <v>25.035483870967731</v>
      </c>
      <c r="G60" s="18">
        <v>32.4</v>
      </c>
      <c r="H60" s="18">
        <v>81.566666666666663</v>
      </c>
      <c r="I60" s="18">
        <v>129.80000000000001</v>
      </c>
      <c r="J60" s="18">
        <v>15.79642857142856</v>
      </c>
      <c r="K60" s="18">
        <v>90.061538461538461</v>
      </c>
      <c r="L60" s="18">
        <v>69.97714285714288</v>
      </c>
    </row>
    <row r="61" spans="2:12" x14ac:dyDescent="0.25">
      <c r="B61" s="1">
        <v>34608</v>
      </c>
      <c r="C61" s="18">
        <v>76.956666666666692</v>
      </c>
      <c r="D61" s="18">
        <v>34.305999999999997</v>
      </c>
      <c r="E61" s="18">
        <v>105.125</v>
      </c>
      <c r="F61" s="18">
        <v>22.769083969465644</v>
      </c>
      <c r="G61" s="18">
        <v>81.599999999999994</v>
      </c>
      <c r="H61" s="18">
        <v>85.53</v>
      </c>
      <c r="I61" s="18">
        <v>130.19999999999999</v>
      </c>
      <c r="J61" s="18">
        <v>15.302753623188405</v>
      </c>
      <c r="K61" s="18">
        <v>83.164000000000001</v>
      </c>
      <c r="L61" s="18">
        <v>75.348648648648634</v>
      </c>
    </row>
    <row r="62" spans="2:12" x14ac:dyDescent="0.25">
      <c r="B62" s="1">
        <v>34731</v>
      </c>
      <c r="C62" s="18">
        <v>76.283000604960691</v>
      </c>
      <c r="D62" s="18">
        <v>30.300023641332597</v>
      </c>
      <c r="E62" s="18">
        <v>113.96666666666665</v>
      </c>
      <c r="F62" s="18">
        <v>21.111569128482468</v>
      </c>
      <c r="G62" s="18">
        <v>7.9</v>
      </c>
      <c r="H62" s="18">
        <v>68.314285714285717</v>
      </c>
      <c r="I62" s="18">
        <v>119.88052631578948</v>
      </c>
      <c r="J62" s="18">
        <v>14.962638888888884</v>
      </c>
      <c r="K62" s="18">
        <v>71.941428571428574</v>
      </c>
      <c r="L62" s="18">
        <v>68.506597873671026</v>
      </c>
    </row>
    <row r="63" spans="2:12" x14ac:dyDescent="0.25">
      <c r="B63" s="1">
        <v>34759</v>
      </c>
      <c r="C63" s="18">
        <v>65.89761904761906</v>
      </c>
      <c r="D63" s="18">
        <v>42.139285714285712</v>
      </c>
      <c r="E63" s="18">
        <v>158.69999999999999</v>
      </c>
      <c r="F63" s="18">
        <v>21.120816326530615</v>
      </c>
      <c r="H63" s="18">
        <v>50.5</v>
      </c>
      <c r="I63" s="18">
        <v>104.44285714285715</v>
      </c>
      <c r="J63" s="18">
        <v>15.460220385674935</v>
      </c>
      <c r="K63" s="18">
        <v>71.386666666666684</v>
      </c>
      <c r="L63" s="18">
        <v>71.073913043478257</v>
      </c>
    </row>
    <row r="64" spans="2:12" x14ac:dyDescent="0.25">
      <c r="B64" s="1">
        <v>34851</v>
      </c>
      <c r="C64" s="18">
        <v>65.013043478260883</v>
      </c>
      <c r="D64" s="18">
        <v>32.08681318681321</v>
      </c>
      <c r="E64" s="18">
        <v>102.5</v>
      </c>
      <c r="F64" s="18">
        <v>20.126439232409393</v>
      </c>
      <c r="G64" s="18">
        <v>33.4</v>
      </c>
      <c r="H64" s="18">
        <v>109.7</v>
      </c>
      <c r="I64" s="18">
        <v>117.425</v>
      </c>
      <c r="J64" s="18">
        <v>15.586113360323886</v>
      </c>
      <c r="K64" s="18">
        <v>78.724999999999994</v>
      </c>
      <c r="L64" s="18">
        <v>71.236363636363635</v>
      </c>
    </row>
    <row r="65" spans="1:12" x14ac:dyDescent="0.25">
      <c r="B65" s="1">
        <v>35004</v>
      </c>
      <c r="C65" s="18">
        <v>73.333078522951183</v>
      </c>
      <c r="D65" s="18">
        <v>61.688148788927329</v>
      </c>
      <c r="E65" s="18">
        <v>119.575</v>
      </c>
      <c r="F65" s="18">
        <v>26.213480623458832</v>
      </c>
      <c r="G65" s="18">
        <v>51.607407407407408</v>
      </c>
      <c r="H65" s="18">
        <v>96.3</v>
      </c>
      <c r="I65" s="18">
        <v>173.8125</v>
      </c>
      <c r="J65" s="18">
        <v>15.574512562179407</v>
      </c>
      <c r="K65" s="18">
        <v>109.21326378539493</v>
      </c>
      <c r="L65" s="18">
        <v>87.871655573544388</v>
      </c>
    </row>
    <row r="66" spans="1:12" x14ac:dyDescent="0.25">
      <c r="B66" s="1">
        <v>35096</v>
      </c>
      <c r="C66" s="18">
        <v>44.59467592592592</v>
      </c>
      <c r="D66" s="18">
        <v>69.113333333333316</v>
      </c>
      <c r="E66" s="18">
        <v>198.8</v>
      </c>
      <c r="F66" s="18">
        <v>25.464923354373322</v>
      </c>
      <c r="G66" s="18">
        <v>133.9</v>
      </c>
      <c r="H66" s="18">
        <v>94.54</v>
      </c>
      <c r="I66" s="18">
        <v>161.12666666666667</v>
      </c>
      <c r="J66" s="18">
        <v>15.726370315210504</v>
      </c>
      <c r="K66" s="18">
        <v>98.564285714285703</v>
      </c>
      <c r="L66" s="18">
        <v>70.385606060606051</v>
      </c>
    </row>
    <row r="67" spans="1:12" x14ac:dyDescent="0.25">
      <c r="B67" s="1">
        <v>35217</v>
      </c>
      <c r="C67" s="18">
        <v>46.437025641025642</v>
      </c>
      <c r="D67" s="18">
        <v>52.789743589743587</v>
      </c>
      <c r="E67" s="18">
        <v>128.74</v>
      </c>
      <c r="F67" s="18">
        <v>24.026028663892745</v>
      </c>
      <c r="G67" s="18">
        <v>49.22</v>
      </c>
      <c r="H67" s="18">
        <v>99.16</v>
      </c>
      <c r="I67" s="18">
        <v>99.138461538461556</v>
      </c>
      <c r="J67" s="18">
        <v>14.7449249951213</v>
      </c>
      <c r="K67" s="18">
        <v>76.133133333333333</v>
      </c>
      <c r="L67" s="18">
        <v>66.429134270747156</v>
      </c>
    </row>
    <row r="68" spans="1:12" x14ac:dyDescent="0.25">
      <c r="B68" s="1">
        <v>35339</v>
      </c>
      <c r="C68" s="18">
        <v>54.964265129682992</v>
      </c>
      <c r="D68" s="18">
        <v>59.706796116504847</v>
      </c>
      <c r="E68" s="18">
        <v>152.96666666666667</v>
      </c>
      <c r="F68" s="18">
        <v>31.288453536754531</v>
      </c>
      <c r="G68" s="18">
        <v>40.549999999999997</v>
      </c>
      <c r="H68" s="18">
        <v>102.06</v>
      </c>
      <c r="I68" s="18">
        <v>138.13</v>
      </c>
      <c r="J68" s="18">
        <v>15.721576501240445</v>
      </c>
      <c r="K68" s="18">
        <v>100.26397058823528</v>
      </c>
      <c r="L68" s="18">
        <v>65.620805188695087</v>
      </c>
    </row>
    <row r="69" spans="1:12" x14ac:dyDescent="0.25">
      <c r="B69" s="1">
        <v>36008</v>
      </c>
      <c r="C69" s="18">
        <v>78.395454545454569</v>
      </c>
      <c r="D69" s="18">
        <v>96.808823529411754</v>
      </c>
      <c r="E69" s="18">
        <v>114.41666666666667</v>
      </c>
      <c r="F69" s="18">
        <v>30.236550194120891</v>
      </c>
      <c r="G69" s="18">
        <v>89.58461538461539</v>
      </c>
      <c r="H69" s="18">
        <v>67.733333333333334</v>
      </c>
      <c r="I69" s="18">
        <v>118.4</v>
      </c>
      <c r="J69" s="18">
        <v>15.101626016260163</v>
      </c>
      <c r="K69" s="18">
        <v>96.032142857142873</v>
      </c>
      <c r="L69" s="18">
        <v>77.566000000000003</v>
      </c>
    </row>
    <row r="70" spans="1:12" x14ac:dyDescent="0.25">
      <c r="B70" s="1">
        <v>36130</v>
      </c>
      <c r="C70" s="18">
        <v>105.66016949152541</v>
      </c>
      <c r="D70" s="18">
        <v>131.34193548387097</v>
      </c>
      <c r="E70" s="18">
        <v>149.5</v>
      </c>
      <c r="F70" s="18">
        <v>31.664597701149436</v>
      </c>
      <c r="G70" s="18">
        <v>134</v>
      </c>
      <c r="H70" s="18">
        <v>120.41666666666667</v>
      </c>
      <c r="I70" s="18">
        <v>136.24</v>
      </c>
      <c r="J70" s="18">
        <v>15.015993265993266</v>
      </c>
      <c r="K70" s="18">
        <v>104.72456140350879</v>
      </c>
      <c r="L70" s="18">
        <v>72.833333333333329</v>
      </c>
    </row>
    <row r="71" spans="1:12" x14ac:dyDescent="0.25">
      <c r="B71" s="1">
        <v>37043</v>
      </c>
      <c r="C71" s="18">
        <v>62.133333333333333</v>
      </c>
      <c r="D71" s="18">
        <v>32.801258992805735</v>
      </c>
      <c r="E71" s="18">
        <v>57.2</v>
      </c>
      <c r="G71" s="18">
        <v>117.68095238095239</v>
      </c>
      <c r="H71" s="18">
        <v>80.36666666666666</v>
      </c>
      <c r="I71" s="18">
        <v>129.6</v>
      </c>
      <c r="J71" s="18">
        <v>17.021367521367523</v>
      </c>
      <c r="K71" s="18">
        <v>122.37333333333332</v>
      </c>
      <c r="L71" s="18">
        <v>81.32592592592593</v>
      </c>
    </row>
    <row r="72" spans="1:12" x14ac:dyDescent="0.25">
      <c r="B72" s="1">
        <v>37288</v>
      </c>
      <c r="C72" s="18">
        <v>91.788888888888891</v>
      </c>
      <c r="D72" s="18">
        <v>50.1</v>
      </c>
      <c r="E72" s="18">
        <v>92.52</v>
      </c>
      <c r="G72" s="18">
        <v>92.244</v>
      </c>
      <c r="I72" s="18">
        <v>69.3</v>
      </c>
      <c r="J72" s="18">
        <v>16.843683083511777</v>
      </c>
      <c r="K72" s="18">
        <v>52.433333333333337</v>
      </c>
      <c r="L72" s="18">
        <v>61.051612903225802</v>
      </c>
    </row>
    <row r="73" spans="1:12" x14ac:dyDescent="0.25">
      <c r="B73" s="1">
        <v>37408</v>
      </c>
      <c r="C73" s="18">
        <v>64.766666666666666</v>
      </c>
      <c r="D73" s="18">
        <v>52.233333333333327</v>
      </c>
      <c r="E73" s="18">
        <v>56.666666666666664</v>
      </c>
      <c r="G73" s="18">
        <v>70.295000000000002</v>
      </c>
      <c r="H73" s="18">
        <v>52.2</v>
      </c>
      <c r="I73" s="18">
        <v>101.91666666666667</v>
      </c>
      <c r="J73" s="18">
        <v>16.995826377295494</v>
      </c>
      <c r="K73" s="18">
        <v>50.777777777777786</v>
      </c>
      <c r="L73" s="18">
        <v>55.364102564102559</v>
      </c>
    </row>
    <row r="74" spans="1:12" x14ac:dyDescent="0.25">
      <c r="B74" s="1">
        <v>37500</v>
      </c>
      <c r="C74" s="18">
        <v>59.225000000000001</v>
      </c>
      <c r="D74" s="18">
        <v>49.287500000000001</v>
      </c>
      <c r="E74" s="18">
        <v>51.6</v>
      </c>
      <c r="G74" s="18">
        <v>52.8</v>
      </c>
      <c r="H74" s="18">
        <v>54.6</v>
      </c>
      <c r="I74" s="18">
        <v>87.8</v>
      </c>
      <c r="J74" s="18">
        <v>17.399999999999999</v>
      </c>
      <c r="K74" s="18">
        <v>60.508695652173898</v>
      </c>
      <c r="L74" s="18">
        <v>47.46</v>
      </c>
    </row>
    <row r="75" spans="1:12" x14ac:dyDescent="0.25">
      <c r="B75" s="1">
        <v>37907</v>
      </c>
      <c r="C75" s="18">
        <v>41.614285714285714</v>
      </c>
      <c r="D75" s="18">
        <v>59.883333333333326</v>
      </c>
      <c r="E75" s="18">
        <v>70.912499999999994</v>
      </c>
      <c r="F75" s="18">
        <v>17.399999999999999</v>
      </c>
      <c r="G75" s="18">
        <v>33.85</v>
      </c>
      <c r="H75" s="18">
        <v>53.313333333333325</v>
      </c>
      <c r="I75" s="18">
        <v>71.466666666666669</v>
      </c>
      <c r="J75" s="18">
        <v>16.09090909090909</v>
      </c>
      <c r="K75" s="18">
        <v>60.597959183673474</v>
      </c>
      <c r="L75" s="18">
        <v>45.275294117647078</v>
      </c>
    </row>
    <row r="76" spans="1:12" x14ac:dyDescent="0.25">
      <c r="B76" s="3">
        <v>38045</v>
      </c>
      <c r="C76" s="18">
        <v>36.690909090909095</v>
      </c>
      <c r="D76" s="18">
        <v>47.7</v>
      </c>
      <c r="E76" s="18">
        <v>67.714285714285708</v>
      </c>
      <c r="H76" s="18">
        <v>49.344444444444456</v>
      </c>
      <c r="I76" s="18">
        <v>80.745454545454535</v>
      </c>
      <c r="J76" s="18">
        <v>15.246478873239436</v>
      </c>
      <c r="K76" s="18">
        <v>52.236666666666665</v>
      </c>
      <c r="L76" s="18">
        <v>45.943835616438356</v>
      </c>
    </row>
    <row r="77" spans="1:12" x14ac:dyDescent="0.25">
      <c r="B77" s="3">
        <v>38207</v>
      </c>
      <c r="C77" s="18">
        <v>46.4</v>
      </c>
      <c r="D77" s="18">
        <v>49.4</v>
      </c>
      <c r="E77" s="18">
        <v>128.9</v>
      </c>
      <c r="F77" s="18">
        <v>15.333333333333334</v>
      </c>
      <c r="H77" s="18">
        <v>48.822222222222223</v>
      </c>
      <c r="I77" s="18">
        <v>65.528571428571439</v>
      </c>
      <c r="J77" s="18">
        <v>15.957446808510639</v>
      </c>
      <c r="K77" s="18">
        <v>60.346341463414639</v>
      </c>
      <c r="L77" s="18">
        <v>44.966666666666654</v>
      </c>
    </row>
    <row r="78" spans="1:12" x14ac:dyDescent="0.25">
      <c r="B78" s="4">
        <v>38290</v>
      </c>
      <c r="C78" s="18">
        <v>37.486842105263158</v>
      </c>
      <c r="D78" s="18">
        <v>50.454545454545453</v>
      </c>
      <c r="E78" s="18">
        <v>66.88</v>
      </c>
      <c r="H78" s="18">
        <v>52.493749999999999</v>
      </c>
      <c r="I78" s="18">
        <v>97.85</v>
      </c>
      <c r="J78" s="18">
        <v>15.304347826086957</v>
      </c>
      <c r="K78" s="18">
        <v>55.266037735849061</v>
      </c>
      <c r="L78" s="18">
        <v>43.255454545454555</v>
      </c>
    </row>
    <row r="80" spans="1:12" x14ac:dyDescent="0.25">
      <c r="A80" s="14" t="s">
        <v>12</v>
      </c>
      <c r="B80" s="11">
        <v>32811</v>
      </c>
      <c r="C80" s="15">
        <v>6.1293374883511715</v>
      </c>
      <c r="D80" s="15">
        <v>8.9978672011755645</v>
      </c>
      <c r="E80" s="15">
        <v>41.91429292627754</v>
      </c>
      <c r="F80" s="15">
        <v>10.000317608300447</v>
      </c>
      <c r="G80" s="15">
        <v>32.548713519360959</v>
      </c>
      <c r="H80" s="15">
        <v>482.06488670536675</v>
      </c>
      <c r="I80" s="15">
        <v>27.553962593237198</v>
      </c>
      <c r="J80" s="15">
        <v>0.56400534506041233</v>
      </c>
      <c r="K80" s="15">
        <v>43.204379178613749</v>
      </c>
      <c r="L80" s="12">
        <v>45.828319611495893</v>
      </c>
    </row>
    <row r="81" spans="1:12" x14ac:dyDescent="0.25">
      <c r="A81" s="16"/>
      <c r="B81" s="11">
        <v>32922</v>
      </c>
      <c r="C81" s="15">
        <v>5.4851540335179463</v>
      </c>
      <c r="D81" s="15">
        <v>9.7916358667272121</v>
      </c>
      <c r="E81" s="15">
        <v>27.880887678830145</v>
      </c>
      <c r="F81" s="15">
        <v>10.096368669103525</v>
      </c>
      <c r="G81" s="15">
        <v>20.960288891559252</v>
      </c>
      <c r="H81" s="15">
        <v>62.998365127337195</v>
      </c>
      <c r="I81" s="15">
        <v>17.35035787010678</v>
      </c>
      <c r="J81" s="15">
        <v>0.47570806573801433</v>
      </c>
      <c r="K81" s="15">
        <v>23.626095111269102</v>
      </c>
      <c r="L81" s="12">
        <v>56.420353251486723</v>
      </c>
    </row>
    <row r="82" spans="1:12" x14ac:dyDescent="0.25">
      <c r="A82" s="16"/>
      <c r="B82" s="11">
        <v>33048</v>
      </c>
      <c r="C82" s="15">
        <v>1.8640505082754886</v>
      </c>
      <c r="D82" s="15">
        <v>1.984832728993716</v>
      </c>
      <c r="E82" s="15">
        <v>63.460466776733099</v>
      </c>
      <c r="F82" s="15">
        <v>2.8997485082065149</v>
      </c>
      <c r="G82" s="15">
        <v>18.407221441338528</v>
      </c>
      <c r="H82" s="15">
        <v>74.776291349111503</v>
      </c>
      <c r="I82" s="15">
        <v>35.355923600599738</v>
      </c>
      <c r="J82" s="15">
        <v>0.50288574971966071</v>
      </c>
      <c r="K82" s="15">
        <v>14.025305948028537</v>
      </c>
      <c r="L82" s="12">
        <v>29.650686074326096</v>
      </c>
    </row>
    <row r="83" spans="1:12" x14ac:dyDescent="0.25">
      <c r="A83" s="16"/>
      <c r="B83" s="11">
        <v>33292</v>
      </c>
      <c r="C83" s="15">
        <v>3.8978374961089104</v>
      </c>
      <c r="D83" s="15">
        <v>5.7912968225151094</v>
      </c>
      <c r="E83" s="15">
        <v>303.3217563267454</v>
      </c>
      <c r="F83" s="15">
        <v>3.5503608474449262</v>
      </c>
      <c r="G83" s="15">
        <v>0</v>
      </c>
      <c r="H83" s="15">
        <v>37.757520434747825</v>
      </c>
      <c r="I83" s="15">
        <v>38.45821807980289</v>
      </c>
      <c r="J83" s="15">
        <v>0.46258212236366447</v>
      </c>
      <c r="K83" s="15">
        <v>18.294738621841599</v>
      </c>
      <c r="L83" s="12">
        <v>45.677667241998364</v>
      </c>
    </row>
    <row r="84" spans="1:12" x14ac:dyDescent="0.25">
      <c r="A84" s="16"/>
      <c r="B84" s="13">
        <v>33410</v>
      </c>
      <c r="C84" s="15">
        <v>6.593644305351348</v>
      </c>
      <c r="D84" s="15">
        <v>7.7446985603634575</v>
      </c>
      <c r="E84" s="15">
        <v>0</v>
      </c>
      <c r="F84" s="15">
        <v>3.059749319792362</v>
      </c>
      <c r="G84" s="15">
        <v>43.955023474533682</v>
      </c>
      <c r="H84" s="15">
        <v>54.578921039146387</v>
      </c>
      <c r="I84" s="15">
        <v>31.439970573741249</v>
      </c>
      <c r="J84" s="15">
        <v>0.46711990803788123</v>
      </c>
      <c r="K84" s="15">
        <v>31.336916407753243</v>
      </c>
      <c r="L84" s="12">
        <v>61.653679315849196</v>
      </c>
    </row>
    <row r="85" spans="1:12" x14ac:dyDescent="0.25">
      <c r="A85" s="16"/>
      <c r="B85" s="13">
        <v>33441</v>
      </c>
      <c r="C85" s="15">
        <v>3.79464779417978</v>
      </c>
      <c r="D85" s="15">
        <v>6.3903818169884836</v>
      </c>
      <c r="E85" s="15">
        <v>89.12965951859033</v>
      </c>
      <c r="F85" s="15">
        <v>3.0039080356816092</v>
      </c>
      <c r="G85" s="15">
        <v>32.349271021603954</v>
      </c>
      <c r="H85" s="15">
        <v>77.02885029954129</v>
      </c>
      <c r="I85" s="15">
        <v>39.681557620175859</v>
      </c>
      <c r="J85" s="15">
        <v>0.49311785873671171</v>
      </c>
      <c r="K85" s="15">
        <v>37.098976954530343</v>
      </c>
      <c r="L85" s="12">
        <v>38.714528957757452</v>
      </c>
    </row>
    <row r="86" spans="1:12" x14ac:dyDescent="0.25">
      <c r="A86" s="16"/>
      <c r="B86" s="11">
        <v>33452</v>
      </c>
      <c r="C86" s="15">
        <v>5.176433404843559</v>
      </c>
      <c r="D86" s="15">
        <v>11.551348476416685</v>
      </c>
      <c r="E86" s="15">
        <v>33.21047342141442</v>
      </c>
      <c r="F86" s="15">
        <v>3.2561581739234611</v>
      </c>
      <c r="G86" s="15">
        <v>39.146445297442845</v>
      </c>
      <c r="H86" s="15">
        <v>71.768941894170752</v>
      </c>
      <c r="I86" s="15">
        <v>35.526763396915669</v>
      </c>
      <c r="J86" s="15">
        <v>0.45392707397042842</v>
      </c>
      <c r="K86" s="15">
        <v>37.60948350780285</v>
      </c>
      <c r="L86" s="12">
        <v>59.084793630774953</v>
      </c>
    </row>
    <row r="87" spans="1:12" x14ac:dyDescent="0.25">
      <c r="A87" s="16"/>
      <c r="B87" s="13">
        <v>33532</v>
      </c>
      <c r="C87" s="15">
        <v>5.0456884466727088</v>
      </c>
      <c r="D87" s="15">
        <v>7.7749100052316651</v>
      </c>
      <c r="E87" s="15">
        <v>46.931688368473679</v>
      </c>
      <c r="F87" s="15">
        <v>4.3680280367211646</v>
      </c>
      <c r="G87" s="15">
        <v>82.396219797215622</v>
      </c>
      <c r="H87" s="15">
        <v>78.675874553045418</v>
      </c>
      <c r="I87" s="15">
        <v>37.777931412776312</v>
      </c>
      <c r="J87" s="15">
        <v>0.47104754943938515</v>
      </c>
      <c r="K87" s="15">
        <v>23.115019084126867</v>
      </c>
      <c r="L87" s="12">
        <v>45.728560451292786</v>
      </c>
    </row>
    <row r="88" spans="1:12" x14ac:dyDescent="0.25">
      <c r="A88" s="16"/>
      <c r="B88" s="13">
        <v>33655</v>
      </c>
      <c r="C88" s="15">
        <v>5.1181576084906686</v>
      </c>
      <c r="D88" s="15">
        <v>9.5119142164653887</v>
      </c>
      <c r="E88" s="15">
        <v>0</v>
      </c>
      <c r="F88" s="15">
        <v>8.9981672343064947</v>
      </c>
      <c r="G88" s="15">
        <v>28.169342269659662</v>
      </c>
      <c r="H88" s="15">
        <v>193.93256633487852</v>
      </c>
      <c r="I88" s="15">
        <v>37.57121821487948</v>
      </c>
      <c r="J88" s="15">
        <v>0.4471977377408306</v>
      </c>
      <c r="K88" s="15">
        <v>34.405299631686937</v>
      </c>
      <c r="L88" s="12">
        <v>65.912405084960085</v>
      </c>
    </row>
    <row r="89" spans="1:12" x14ac:dyDescent="0.25">
      <c r="A89" s="16"/>
      <c r="B89" s="11">
        <v>33776</v>
      </c>
      <c r="C89" s="15">
        <v>4.4763431571845578</v>
      </c>
      <c r="D89" s="15">
        <v>6.9700998403506427</v>
      </c>
      <c r="E89" s="15">
        <v>32.968498447562268</v>
      </c>
      <c r="F89" s="15">
        <v>4.6904626834710985</v>
      </c>
      <c r="G89" s="15">
        <v>0</v>
      </c>
      <c r="H89" s="15">
        <v>41.829731427872801</v>
      </c>
      <c r="I89" s="15">
        <v>18.999895964762299</v>
      </c>
      <c r="J89" s="15">
        <v>0.50693430587764554</v>
      </c>
      <c r="K89" s="15">
        <v>26.357117697089848</v>
      </c>
      <c r="L89" s="12">
        <v>48.048201763484244</v>
      </c>
    </row>
    <row r="90" spans="1:12" x14ac:dyDescent="0.25">
      <c r="A90" s="16"/>
      <c r="B90" s="13">
        <v>33807</v>
      </c>
      <c r="C90" s="15">
        <v>2.8720089429954831</v>
      </c>
      <c r="D90" s="15">
        <v>9.8301239700200274</v>
      </c>
      <c r="E90" s="15">
        <v>6.3294612830702208</v>
      </c>
      <c r="F90" s="15">
        <v>2.5664377440703614</v>
      </c>
      <c r="G90" s="15">
        <v>32.541582487489961</v>
      </c>
      <c r="H90" s="15">
        <v>212.19632445323202</v>
      </c>
      <c r="I90" s="15">
        <v>17.945185125845573</v>
      </c>
      <c r="J90" s="15">
        <v>0.49169122178340668</v>
      </c>
      <c r="K90" s="15">
        <v>20.287953219458892</v>
      </c>
      <c r="L90" s="12">
        <v>31.091305087126177</v>
      </c>
    </row>
    <row r="91" spans="1:12" x14ac:dyDescent="0.25">
      <c r="A91" s="16"/>
      <c r="B91" s="11">
        <v>33897</v>
      </c>
      <c r="C91" s="15">
        <v>3.9675097865496669</v>
      </c>
      <c r="D91" s="15">
        <v>8.7462016194771657</v>
      </c>
      <c r="E91" s="15">
        <v>0</v>
      </c>
      <c r="F91" s="15">
        <v>3.132668243849047</v>
      </c>
      <c r="G91" s="15">
        <v>0</v>
      </c>
      <c r="H91" s="15">
        <v>77.849719590006629</v>
      </c>
      <c r="I91" s="15">
        <v>24.239961612972579</v>
      </c>
      <c r="J91" s="15">
        <v>0.52496479426283849</v>
      </c>
      <c r="K91" s="15">
        <v>19.393585481871153</v>
      </c>
      <c r="L91" s="12">
        <v>40.869469599895382</v>
      </c>
    </row>
    <row r="92" spans="1:12" x14ac:dyDescent="0.25">
      <c r="A92" s="16"/>
      <c r="B92" s="13">
        <v>34024</v>
      </c>
      <c r="C92" s="15">
        <v>3.5364537175179525</v>
      </c>
      <c r="D92" s="15">
        <v>7.0778191036287419</v>
      </c>
      <c r="E92" s="15">
        <v>14.126008123796149</v>
      </c>
      <c r="F92" s="15">
        <v>2.8603781874150211</v>
      </c>
      <c r="G92" s="15">
        <v>0</v>
      </c>
      <c r="H92" s="15">
        <v>78.675874553045418</v>
      </c>
      <c r="I92" s="15">
        <v>11.862755549834528</v>
      </c>
      <c r="J92" s="15">
        <v>0.51231627056941298</v>
      </c>
      <c r="K92" s="15">
        <v>11.646362475820732</v>
      </c>
      <c r="L92" s="12">
        <v>27.573240326786962</v>
      </c>
    </row>
    <row r="93" spans="1:12" x14ac:dyDescent="0.25">
      <c r="A93" s="16"/>
      <c r="B93" s="11">
        <v>34170</v>
      </c>
      <c r="C93" s="15">
        <v>9.1300500813353427</v>
      </c>
      <c r="D93" s="15">
        <v>28.88709496536876</v>
      </c>
      <c r="E93" s="15">
        <v>14.967179370614105</v>
      </c>
      <c r="F93" s="15">
        <v>5.4987469158866347</v>
      </c>
      <c r="G93" s="15">
        <v>255.43421194190734</v>
      </c>
      <c r="H93" s="15">
        <v>91.574160101385502</v>
      </c>
      <c r="I93" s="15">
        <v>44.960219161608357</v>
      </c>
      <c r="J93" s="15">
        <v>0.52102435331962327</v>
      </c>
      <c r="K93" s="15">
        <v>57.546557196409303</v>
      </c>
      <c r="L93" s="12">
        <v>64.463190943137661</v>
      </c>
    </row>
    <row r="94" spans="1:12" x14ac:dyDescent="0.25">
      <c r="A94" s="16"/>
      <c r="B94" s="11">
        <v>34249</v>
      </c>
      <c r="C94" s="15">
        <v>4.6519257186364076</v>
      </c>
      <c r="D94" s="15">
        <v>12.470725148150569</v>
      </c>
      <c r="E94" s="15">
        <v>34.313766943223506</v>
      </c>
      <c r="F94" s="15">
        <v>2.658598983594243</v>
      </c>
      <c r="G94" s="15">
        <v>7.5943411421615732</v>
      </c>
      <c r="H94" s="15">
        <v>94.094017621794876</v>
      </c>
      <c r="I94" s="15">
        <v>17.677131970791759</v>
      </c>
      <c r="J94" s="15">
        <v>0.4906211996098947</v>
      </c>
      <c r="K94" s="15">
        <v>13.645829199678371</v>
      </c>
      <c r="L94" s="12">
        <v>29.357285189273629</v>
      </c>
    </row>
    <row r="95" spans="1:12" x14ac:dyDescent="0.25">
      <c r="A95" s="16"/>
      <c r="B95" s="11">
        <v>34375</v>
      </c>
      <c r="C95" s="15">
        <v>3.5885470939013842</v>
      </c>
      <c r="D95" s="15">
        <v>7.519216307402683</v>
      </c>
      <c r="E95" s="15">
        <v>60.127143395172816</v>
      </c>
      <c r="F95" s="15">
        <v>2.2522562405563726</v>
      </c>
      <c r="G95" s="15">
        <v>0</v>
      </c>
      <c r="H95" s="15">
        <v>30.265242811780354</v>
      </c>
      <c r="I95" s="15">
        <v>16.080492715009868</v>
      </c>
      <c r="J95" s="15">
        <v>0.48607411566856945</v>
      </c>
      <c r="K95" s="15">
        <v>15.783837757351268</v>
      </c>
      <c r="L95" s="12">
        <v>25.891659255249479</v>
      </c>
    </row>
    <row r="96" spans="1:12" x14ac:dyDescent="0.25">
      <c r="A96" s="16"/>
      <c r="B96" s="13">
        <v>34502</v>
      </c>
      <c r="C96" s="15">
        <v>2.0651878584438479</v>
      </c>
      <c r="D96" s="15">
        <v>4.6965107011810305</v>
      </c>
      <c r="E96" s="15">
        <v>19.455401920409283</v>
      </c>
      <c r="F96" s="15">
        <v>1.5489925372136029</v>
      </c>
      <c r="G96" s="15">
        <v>17.014563901196091</v>
      </c>
      <c r="H96" s="15">
        <v>87.76114637725631</v>
      </c>
      <c r="I96" s="15">
        <v>18.542368281371822</v>
      </c>
      <c r="J96" s="15">
        <v>0.47150184478766588</v>
      </c>
      <c r="K96" s="15">
        <v>16.236308408320046</v>
      </c>
      <c r="L96" s="12">
        <v>28.065173087812543</v>
      </c>
    </row>
    <row r="97" spans="1:12" x14ac:dyDescent="0.25">
      <c r="A97" s="16"/>
      <c r="B97" s="13">
        <v>34567</v>
      </c>
      <c r="C97" s="15">
        <v>3.9945885731089783</v>
      </c>
      <c r="D97" s="15">
        <v>7.2618636757837765</v>
      </c>
      <c r="E97" s="15">
        <v>51.076097459739032</v>
      </c>
      <c r="F97" s="15">
        <v>1.6510719381024757</v>
      </c>
      <c r="G97" s="15">
        <v>0</v>
      </c>
      <c r="H97" s="15">
        <v>20.955843429253719</v>
      </c>
      <c r="I97" s="15">
        <v>21.317312330129738</v>
      </c>
      <c r="J97" s="15">
        <v>0.51091494944749105</v>
      </c>
      <c r="K97" s="15">
        <v>19.18319726985505</v>
      </c>
      <c r="L97" s="12">
        <v>35.471380015871773</v>
      </c>
    </row>
    <row r="98" spans="1:12" x14ac:dyDescent="0.25">
      <c r="A98" s="16"/>
      <c r="B98" s="13">
        <v>34599</v>
      </c>
      <c r="C98" s="15">
        <v>5.0888361088917407</v>
      </c>
      <c r="D98" s="15">
        <v>6.0074040471728436</v>
      </c>
      <c r="E98" s="15">
        <v>0</v>
      </c>
      <c r="F98" s="15">
        <v>1.8220305918513102</v>
      </c>
      <c r="G98" s="15">
        <v>7.1942327039683462</v>
      </c>
      <c r="H98" s="15">
        <v>29.042689023902618</v>
      </c>
      <c r="I98" s="15">
        <v>22.900366434935517</v>
      </c>
      <c r="J98" s="15">
        <v>0.50437753893263804</v>
      </c>
      <c r="K98" s="15">
        <v>21.06734429417174</v>
      </c>
      <c r="L98" s="12">
        <v>30.043878488989026</v>
      </c>
    </row>
    <row r="99" spans="1:12" x14ac:dyDescent="0.25">
      <c r="A99" s="16"/>
      <c r="B99" s="13">
        <v>34629</v>
      </c>
      <c r="C99" s="15">
        <v>3.597447554689627</v>
      </c>
      <c r="D99" s="15">
        <v>1.9002104624827845</v>
      </c>
      <c r="E99" s="15">
        <v>42.868159351548847</v>
      </c>
      <c r="F99" s="15">
        <v>1.4386054180541592</v>
      </c>
      <c r="G99" s="15">
        <v>32.157396585257949</v>
      </c>
      <c r="H99" s="15">
        <v>32.767044104106063</v>
      </c>
      <c r="I99" s="15">
        <v>23.063750633373981</v>
      </c>
      <c r="J99" s="15">
        <v>0.4720729749153923</v>
      </c>
      <c r="K99" s="15">
        <v>17.16674338893138</v>
      </c>
      <c r="L99" s="12">
        <v>37.507125445214044</v>
      </c>
    </row>
    <row r="100" spans="1:12" x14ac:dyDescent="0.25">
      <c r="A100" s="16"/>
      <c r="B100" s="11">
        <v>34747</v>
      </c>
      <c r="C100" s="15">
        <v>3.5367112349757766</v>
      </c>
      <c r="D100" s="15">
        <v>1.4710984602465829</v>
      </c>
      <c r="E100" s="15">
        <v>52.205183489458278</v>
      </c>
      <c r="F100" s="15">
        <v>1.1918108351692716</v>
      </c>
      <c r="G100" s="15">
        <v>0.73010150386526562</v>
      </c>
      <c r="H100" s="15">
        <v>18.502176374366169</v>
      </c>
      <c r="I100" s="15">
        <v>19.057678214803111</v>
      </c>
      <c r="J100" s="15">
        <v>0.45046345779397262</v>
      </c>
      <c r="K100" s="15">
        <v>11.827939101780176</v>
      </c>
      <c r="L100" s="12">
        <v>28.189318649493412</v>
      </c>
    </row>
    <row r="101" spans="1:12" x14ac:dyDescent="0.25">
      <c r="A101" s="16"/>
      <c r="B101" s="13">
        <v>34759</v>
      </c>
      <c r="C101" s="15">
        <v>2.6638704066341776</v>
      </c>
      <c r="D101" s="15">
        <v>2.9034276967466632</v>
      </c>
      <c r="E101" s="15">
        <v>117.11101993248178</v>
      </c>
      <c r="F101" s="15">
        <v>1.1931111186005328</v>
      </c>
      <c r="G101" s="15">
        <v>0</v>
      </c>
      <c r="H101" s="15">
        <v>8.5808431963756338</v>
      </c>
      <c r="I101" s="15">
        <v>13.859277560006429</v>
      </c>
      <c r="J101" s="15">
        <v>0.48225630221719257</v>
      </c>
      <c r="K101" s="15">
        <v>11.594976330468315</v>
      </c>
      <c r="L101" s="12">
        <v>31.478791961560457</v>
      </c>
    </row>
    <row r="102" spans="1:12" x14ac:dyDescent="0.25">
      <c r="A102" s="16"/>
      <c r="B102" s="13">
        <v>34859</v>
      </c>
      <c r="C102" s="15">
        <v>2.5950560950708979</v>
      </c>
      <c r="D102" s="15">
        <v>1.6555196638588652</v>
      </c>
      <c r="E102" s="15">
        <v>40.302993849758188</v>
      </c>
      <c r="F102" s="15">
        <v>1.0581103117357855</v>
      </c>
      <c r="G102" s="15">
        <v>7.55762541241584</v>
      </c>
      <c r="H102" s="15">
        <v>61.702881409672742</v>
      </c>
      <c r="I102" s="15">
        <v>18.167829648978902</v>
      </c>
      <c r="J102" s="15">
        <v>0.49047913603874177</v>
      </c>
      <c r="K102" s="15">
        <v>14.909762377255033</v>
      </c>
      <c r="L102" s="12">
        <v>31.695134866225001</v>
      </c>
    </row>
    <row r="103" spans="1:12" x14ac:dyDescent="0.25">
      <c r="A103" s="16"/>
      <c r="B103" s="11">
        <v>35022</v>
      </c>
      <c r="C103" s="15">
        <v>3.2766481311184608</v>
      </c>
      <c r="D103" s="15">
        <v>6.3692191771345357</v>
      </c>
      <c r="E103" s="15">
        <v>58.697596550981928</v>
      </c>
      <c r="F103" s="15">
        <v>2.0430440444819395</v>
      </c>
      <c r="G103" s="15">
        <v>15.300916906316532</v>
      </c>
      <c r="H103" s="15">
        <v>44.30182727142904</v>
      </c>
      <c r="I103" s="15">
        <v>44.960219161608357</v>
      </c>
      <c r="J103" s="15">
        <v>0.48971839157704072</v>
      </c>
      <c r="K103" s="15">
        <v>34.576916011034207</v>
      </c>
      <c r="L103" s="12">
        <v>59.488607672833915</v>
      </c>
    </row>
    <row r="104" spans="1:12" x14ac:dyDescent="0.25">
      <c r="A104" s="16"/>
      <c r="B104" s="11">
        <v>35098</v>
      </c>
      <c r="C104" s="15">
        <v>1.250522379829405</v>
      </c>
      <c r="D104" s="15">
        <v>8.050672723396767</v>
      </c>
      <c r="E104" s="15">
        <v>202.92512087087914</v>
      </c>
      <c r="F104" s="15">
        <v>1.9008496187237871</v>
      </c>
      <c r="G104" s="15">
        <v>71.773472532540382</v>
      </c>
      <c r="H104" s="15">
        <v>42.27177233660786</v>
      </c>
      <c r="I104" s="15">
        <v>37.738235018140315</v>
      </c>
      <c r="J104" s="15">
        <v>0.49972538626563956</v>
      </c>
      <c r="K104" s="15">
        <v>26.563860919660623</v>
      </c>
      <c r="L104" s="12">
        <v>30.573062283421443</v>
      </c>
    </row>
    <row r="105" spans="1:12" x14ac:dyDescent="0.25">
      <c r="A105" s="16"/>
      <c r="B105" s="11">
        <v>35221</v>
      </c>
      <c r="C105" s="15">
        <v>1.3525071631425107</v>
      </c>
      <c r="D105" s="15">
        <v>4.6199230821988353</v>
      </c>
      <c r="E105" s="15">
        <v>70.288120001038081</v>
      </c>
      <c r="F105" s="15">
        <v>1.6445588062972858</v>
      </c>
      <c r="G105" s="15">
        <v>14.170028647378576</v>
      </c>
      <c r="H105" s="15">
        <v>47.724760414303063</v>
      </c>
      <c r="I105" s="15">
        <v>12.286800318342765</v>
      </c>
      <c r="J105" s="15">
        <v>0.43690714150436638</v>
      </c>
      <c r="K105" s="15">
        <v>13.680751134983783</v>
      </c>
      <c r="L105" s="12">
        <v>25.701777249946467</v>
      </c>
    </row>
    <row r="106" spans="1:12" x14ac:dyDescent="0.25">
      <c r="A106" s="16"/>
      <c r="B106" s="11">
        <v>35350</v>
      </c>
      <c r="C106" s="15">
        <v>1.8746911952972507</v>
      </c>
      <c r="D106" s="15">
        <v>5.95471724438928</v>
      </c>
      <c r="E106" s="15">
        <v>107.05443488360264</v>
      </c>
      <c r="F106" s="15">
        <v>3.1743707958408538</v>
      </c>
      <c r="G106" s="15">
        <v>10.350324029004375</v>
      </c>
      <c r="H106" s="15">
        <v>51.354640170530779</v>
      </c>
      <c r="I106" s="15">
        <v>26.439711136334388</v>
      </c>
      <c r="J106" s="15">
        <v>0.4994078774021446</v>
      </c>
      <c r="K106" s="15">
        <v>27.756969187460918</v>
      </c>
      <c r="L106" s="12">
        <v>24.774907555355504</v>
      </c>
    </row>
    <row r="107" spans="1:12" x14ac:dyDescent="0.25">
      <c r="A107" s="16"/>
      <c r="B107" s="13">
        <v>36037</v>
      </c>
      <c r="C107" s="15">
        <v>3.7288396686993113</v>
      </c>
      <c r="D107" s="15">
        <v>16.125374999451765</v>
      </c>
      <c r="E107" s="15">
        <v>52.709600399495173</v>
      </c>
      <c r="F107" s="15">
        <v>2.9152548480582894</v>
      </c>
      <c r="G107" s="15">
        <v>37.411539874078663</v>
      </c>
      <c r="H107" s="15">
        <v>18.104670236346163</v>
      </c>
      <c r="I107" s="15">
        <v>18.518267918261742</v>
      </c>
      <c r="J107" s="15">
        <v>0.45923048810672845</v>
      </c>
      <c r="K107" s="15">
        <v>24.845399455230751</v>
      </c>
      <c r="L107" s="12">
        <v>40.916790954042369</v>
      </c>
    </row>
    <row r="108" spans="1:12" x14ac:dyDescent="0.25">
      <c r="A108" s="16"/>
      <c r="B108" s="13">
        <v>36148</v>
      </c>
      <c r="C108" s="15">
        <v>6.6465552070850524</v>
      </c>
      <c r="D108" s="15">
        <v>30.241846533088971</v>
      </c>
      <c r="E108" s="15">
        <v>101.23063906635429</v>
      </c>
      <c r="F108" s="15">
        <v>3.2702461824012659</v>
      </c>
      <c r="G108" s="15">
        <v>71.860387363698365</v>
      </c>
      <c r="H108" s="15">
        <v>78.207070410657195</v>
      </c>
      <c r="I108" s="15">
        <v>25.611328923994794</v>
      </c>
      <c r="J108" s="15">
        <v>0.45381854769443819</v>
      </c>
      <c r="K108" s="15">
        <v>31.041932844699314</v>
      </c>
      <c r="L108" s="12">
        <v>33.874893410446838</v>
      </c>
    </row>
    <row r="109" spans="1:12" x14ac:dyDescent="0.25">
      <c r="A109" s="16"/>
      <c r="B109" s="13">
        <v>37058</v>
      </c>
      <c r="C109" s="15">
        <v>2.3770729531301065</v>
      </c>
      <c r="D109" s="15">
        <v>1.7324011662016907</v>
      </c>
      <c r="E109" s="15">
        <v>9.7093924216415282</v>
      </c>
      <c r="F109" s="15">
        <v>0</v>
      </c>
      <c r="G109" s="15">
        <v>58.218598267249824</v>
      </c>
      <c r="H109" s="15">
        <v>27.968433767981864</v>
      </c>
      <c r="I109" s="15">
        <v>22.81892131270666</v>
      </c>
      <c r="J109" s="15">
        <v>0.58935111631584447</v>
      </c>
      <c r="K109" s="15">
        <v>46.318953625420228</v>
      </c>
      <c r="L109" s="12">
        <v>47.160068512068619</v>
      </c>
    </row>
    <row r="110" spans="1:12" x14ac:dyDescent="0.25">
      <c r="A110" s="16"/>
      <c r="B110" s="13">
        <v>37312</v>
      </c>
      <c r="C110" s="15">
        <v>5.0609182170156268</v>
      </c>
      <c r="D110" s="15">
        <v>4.1478100221994891</v>
      </c>
      <c r="E110" s="15">
        <v>31.389294211760763</v>
      </c>
      <c r="F110" s="15">
        <v>0</v>
      </c>
      <c r="G110" s="15">
        <v>39.228451320287775</v>
      </c>
      <c r="H110" s="15">
        <v>0</v>
      </c>
      <c r="I110" s="15">
        <v>5.3719924458799166</v>
      </c>
      <c r="J110" s="15">
        <v>0.57659825641093809</v>
      </c>
      <c r="K110" s="15">
        <v>5.2469304310695994</v>
      </c>
      <c r="L110" s="12">
        <v>19.951649344018058</v>
      </c>
    </row>
    <row r="111" spans="1:12" x14ac:dyDescent="0.25">
      <c r="A111" s="16"/>
      <c r="B111" s="13">
        <v>37419</v>
      </c>
      <c r="C111" s="15">
        <v>2.5760446764679501</v>
      </c>
      <c r="D111" s="15">
        <v>4.5201102974341678</v>
      </c>
      <c r="E111" s="15">
        <v>9.4899700923441141</v>
      </c>
      <c r="F111" s="15">
        <v>0</v>
      </c>
      <c r="G111" s="15">
        <v>25.251615471517507</v>
      </c>
      <c r="H111" s="15">
        <v>9.3346079069784214</v>
      </c>
      <c r="I111" s="15">
        <v>13.096999613831033</v>
      </c>
      <c r="J111" s="15">
        <v>0.58750902985483555</v>
      </c>
      <c r="K111" s="15">
        <v>4.8316968553921953</v>
      </c>
      <c r="L111" s="12">
        <v>14.878946121960725</v>
      </c>
    </row>
    <row r="112" spans="1:12" x14ac:dyDescent="0.25">
      <c r="A112" s="16"/>
      <c r="B112" s="13">
        <v>37504</v>
      </c>
      <c r="C112" s="15">
        <v>2.1663234674327456</v>
      </c>
      <c r="D112" s="15">
        <v>4.0103446509541412</v>
      </c>
      <c r="E112" s="15">
        <v>7.5510360083388512</v>
      </c>
      <c r="F112" s="15">
        <v>0</v>
      </c>
      <c r="G112" s="15">
        <v>15.878220077973081</v>
      </c>
      <c r="H112" s="15">
        <v>10.465039736530001</v>
      </c>
      <c r="I112" s="15">
        <v>9.2803709023320149</v>
      </c>
      <c r="J112" s="15">
        <v>0.61701113340157987</v>
      </c>
      <c r="K112" s="15">
        <v>7.5817100889745825</v>
      </c>
      <c r="L112" s="12">
        <v>9.3728265288932349</v>
      </c>
    </row>
    <row r="113" spans="1:12" x14ac:dyDescent="0.25">
      <c r="A113" s="16"/>
      <c r="B113" s="13">
        <v>37907</v>
      </c>
      <c r="C113" s="15">
        <v>1.0937420397042377</v>
      </c>
      <c r="D113" s="15">
        <v>5.9910665205526099</v>
      </c>
      <c r="E113" s="15">
        <v>16.402826842191548</v>
      </c>
      <c r="F113" s="15">
        <v>0.7364086456548673</v>
      </c>
      <c r="G113" s="15">
        <v>7.7233822576145919</v>
      </c>
      <c r="H113" s="15">
        <v>9.8492582457745499</v>
      </c>
      <c r="I113" s="15">
        <v>5.7680292259559289</v>
      </c>
      <c r="J113" s="15">
        <v>0.52417767513830649</v>
      </c>
      <c r="K113" s="15">
        <v>7.6104846401714887</v>
      </c>
      <c r="L113" s="12">
        <v>8.1371293249163497</v>
      </c>
    </row>
    <row r="114" spans="1:12" x14ac:dyDescent="0.25">
      <c r="A114" s="16"/>
      <c r="B114" s="17">
        <v>38045</v>
      </c>
      <c r="C114" s="15">
        <v>0.85706532462014029</v>
      </c>
      <c r="D114" s="15">
        <v>3.7486361330124569</v>
      </c>
      <c r="E114" s="15">
        <v>14.655917391460635</v>
      </c>
      <c r="F114" s="15">
        <v>0</v>
      </c>
      <c r="G114" s="15">
        <v>0</v>
      </c>
      <c r="H114" s="15">
        <v>8.0903050265091352</v>
      </c>
      <c r="I114" s="15">
        <v>7.6474665676639271</v>
      </c>
      <c r="J114" s="15">
        <v>0.468461124641603</v>
      </c>
      <c r="K114" s="15">
        <v>5.1965070960500475</v>
      </c>
      <c r="L114" s="12">
        <v>8.5029402204310642</v>
      </c>
    </row>
    <row r="115" spans="1:12" x14ac:dyDescent="0.25">
      <c r="A115" s="16"/>
      <c r="B115" s="17">
        <v>38201</v>
      </c>
      <c r="C115" s="15">
        <v>1.350419523674983</v>
      </c>
      <c r="D115" s="15">
        <v>4.0292360606544433</v>
      </c>
      <c r="E115" s="15">
        <v>70.501466034319776</v>
      </c>
      <c r="F115" s="15">
        <v>0.53750972599270874</v>
      </c>
      <c r="G115" s="15">
        <v>0</v>
      </c>
      <c r="H115" s="15">
        <v>7.8743443628279177</v>
      </c>
      <c r="I115" s="15">
        <v>4.7204607115043773</v>
      </c>
      <c r="J115" s="15">
        <v>0.51515485130554628</v>
      </c>
      <c r="K115" s="15">
        <v>7.5295449656582925</v>
      </c>
      <c r="L115" s="12">
        <v>7.9718563165456917</v>
      </c>
    </row>
    <row r="116" spans="1:12" x14ac:dyDescent="0.25">
      <c r="A116" s="16"/>
      <c r="B116" s="17">
        <v>38290</v>
      </c>
      <c r="C116" s="15">
        <v>0.89343668604244619</v>
      </c>
      <c r="D116" s="15">
        <v>4.2085426864516506</v>
      </c>
      <c r="E116" s="15">
        <v>14.219208393130568</v>
      </c>
      <c r="F116" s="15">
        <v>0</v>
      </c>
      <c r="G116" s="15">
        <v>0</v>
      </c>
      <c r="H116" s="15">
        <v>9.4687710263666478</v>
      </c>
      <c r="I116" s="15">
        <v>11.920982554561501</v>
      </c>
      <c r="J116" s="15">
        <v>0.47217550498467165</v>
      </c>
      <c r="K116" s="15">
        <v>6.0065509359958682</v>
      </c>
      <c r="L116" s="12">
        <v>7.0959413608939368</v>
      </c>
    </row>
    <row r="118" spans="1:12" x14ac:dyDescent="0.25">
      <c r="A118" s="10" t="s">
        <v>13</v>
      </c>
      <c r="B118" s="1">
        <v>32782</v>
      </c>
      <c r="C118" s="2">
        <v>2.703676597479869E-2</v>
      </c>
      <c r="D118" s="2">
        <v>2.1767203499920229E-2</v>
      </c>
      <c r="E118" s="2">
        <v>3.5148084681494562E-3</v>
      </c>
      <c r="F118" s="2">
        <v>0.29173863428511732</v>
      </c>
      <c r="G118" s="2">
        <v>1.9502185095750815E-2</v>
      </c>
      <c r="H118" s="2">
        <v>1.4740371922161703E-2</v>
      </c>
      <c r="I118" s="2">
        <v>1.7899700718977819E-2</v>
      </c>
      <c r="J118" s="2">
        <v>3.1053853446224099E-2</v>
      </c>
      <c r="K118" s="2">
        <v>6.2945659893546155E-2</v>
      </c>
      <c r="L118" s="2">
        <v>8.7132556155957622E-2</v>
      </c>
    </row>
    <row r="119" spans="1:12" x14ac:dyDescent="0.25">
      <c r="B119" s="1">
        <v>32905</v>
      </c>
      <c r="C119" s="2">
        <v>1.3493710823242761E-2</v>
      </c>
      <c r="D119" s="2">
        <v>2.7576208042302038E-2</v>
      </c>
      <c r="E119" s="2">
        <v>1.3448776974173135E-3</v>
      </c>
      <c r="F119" s="2">
        <v>0.20335646334182517</v>
      </c>
      <c r="G119" s="2">
        <v>1.0457388934283581E-2</v>
      </c>
      <c r="H119" s="2">
        <v>4.3743026910791774E-3</v>
      </c>
      <c r="I119" s="2">
        <v>3.1664533097695295E-3</v>
      </c>
      <c r="J119" s="2">
        <v>2.2440317357701356E-2</v>
      </c>
      <c r="K119" s="2">
        <v>1.9191139815253871E-2</v>
      </c>
      <c r="L119" s="2">
        <v>6.0281667186117494E-2</v>
      </c>
    </row>
    <row r="120" spans="1:12" x14ac:dyDescent="0.25">
      <c r="B120" s="1">
        <v>33025</v>
      </c>
      <c r="C120" s="2">
        <v>1.2552323649210929E-2</v>
      </c>
      <c r="D120" s="2">
        <v>1.1105727847570534E-2</v>
      </c>
      <c r="E120" s="2">
        <v>4.9958552099998634E-3</v>
      </c>
      <c r="F120" s="2">
        <v>0.12407055675475451</v>
      </c>
      <c r="G120" s="2">
        <v>5.8797326629446006E-3</v>
      </c>
      <c r="H120" s="2">
        <v>1.0407388971198679E-2</v>
      </c>
      <c r="I120" s="2">
        <v>5.182948790598229E-3</v>
      </c>
      <c r="J120" s="2">
        <v>9.1538378278205684E-2</v>
      </c>
      <c r="K120" s="2">
        <v>4.9729645912212829E-2</v>
      </c>
      <c r="L120" s="2">
        <v>8.660072571147201E-2</v>
      </c>
    </row>
    <row r="121" spans="1:12" x14ac:dyDescent="0.25">
      <c r="B121" s="1">
        <v>33270</v>
      </c>
      <c r="C121" s="2">
        <v>4.6870422847661457E-2</v>
      </c>
      <c r="D121" s="2">
        <v>3.2326930969834369E-2</v>
      </c>
      <c r="E121" s="2">
        <v>2.5372180039545289E-3</v>
      </c>
      <c r="F121" s="2">
        <v>0.18898064300175108</v>
      </c>
      <c r="G121" s="2">
        <v>0</v>
      </c>
      <c r="H121" s="2">
        <v>1.8952966739415689E-3</v>
      </c>
      <c r="I121" s="2">
        <v>5.1194860176739876E-3</v>
      </c>
      <c r="J121" s="2">
        <v>0.10593930919057287</v>
      </c>
      <c r="K121" s="2">
        <v>8.3919726163838096E-2</v>
      </c>
      <c r="L121" s="2">
        <v>8.0224484851606909E-2</v>
      </c>
    </row>
    <row r="122" spans="1:12" x14ac:dyDescent="0.25">
      <c r="B122" s="1">
        <v>33390</v>
      </c>
      <c r="C122" s="2">
        <v>2.1112145062414458E-2</v>
      </c>
      <c r="D122" s="2">
        <v>3.3117351031430084E-2</v>
      </c>
      <c r="E122" s="2">
        <v>0</v>
      </c>
      <c r="F122" s="2">
        <v>0.16867964075627553</v>
      </c>
      <c r="G122" s="2">
        <v>1.0112846630457901E-2</v>
      </c>
      <c r="H122" s="2">
        <v>1.512279122084716E-2</v>
      </c>
      <c r="I122" s="2">
        <v>1.029093952083123E-2</v>
      </c>
      <c r="J122" s="2">
        <v>7.1102322342208396E-2</v>
      </c>
      <c r="K122" s="2">
        <v>8.5560735374546684E-2</v>
      </c>
      <c r="L122" s="2">
        <v>7.1350004329145289E-2</v>
      </c>
    </row>
    <row r="123" spans="1:12" x14ac:dyDescent="0.25">
      <c r="B123" s="1">
        <v>33420</v>
      </c>
      <c r="C123" s="2">
        <v>7.9025594287749926E-2</v>
      </c>
      <c r="D123" s="2">
        <v>8.3377419916947481E-3</v>
      </c>
      <c r="E123" s="2">
        <v>1.4442512773540918E-2</v>
      </c>
      <c r="F123" s="2">
        <v>0.33502431481262385</v>
      </c>
      <c r="G123" s="2">
        <v>1.5210931132687725E-3</v>
      </c>
      <c r="H123" s="2">
        <v>4.3480687059984325E-3</v>
      </c>
      <c r="I123" s="2">
        <v>9.1496393092383704E-3</v>
      </c>
      <c r="J123" s="2">
        <v>7.231149507864118E-2</v>
      </c>
      <c r="K123" s="2">
        <v>0.14753881087123635</v>
      </c>
      <c r="L123" s="2">
        <v>0.10941431323892838</v>
      </c>
    </row>
    <row r="124" spans="1:12" x14ac:dyDescent="0.25">
      <c r="B124" s="1">
        <v>33451</v>
      </c>
      <c r="C124" s="2">
        <v>7.5356479006044613E-2</v>
      </c>
      <c r="D124" s="2">
        <v>2.7814971296666966E-2</v>
      </c>
      <c r="E124" s="2">
        <v>2.6884381284839639E-3</v>
      </c>
      <c r="F124" s="2">
        <v>0.32393628990475837</v>
      </c>
      <c r="G124" s="2">
        <v>3.8186020596465567E-3</v>
      </c>
      <c r="H124" s="2">
        <v>4.6032047295024962E-3</v>
      </c>
      <c r="I124" s="2">
        <v>3.9957211274435009E-3</v>
      </c>
      <c r="J124" s="2">
        <v>5.8294870587267941E-2</v>
      </c>
      <c r="K124" s="2">
        <v>9.879300575614515E-2</v>
      </c>
      <c r="L124" s="2">
        <v>9.527320270195358E-2</v>
      </c>
    </row>
    <row r="125" spans="1:12" x14ac:dyDescent="0.25">
      <c r="B125" s="1">
        <v>33512</v>
      </c>
      <c r="C125" s="2">
        <v>8.2782040693397646E-2</v>
      </c>
      <c r="D125" s="2">
        <v>2.1052009183404673E-2</v>
      </c>
      <c r="E125" s="2">
        <v>4.2290986320894664E-3</v>
      </c>
      <c r="F125" s="2">
        <v>0.22005408207389807</v>
      </c>
      <c r="G125" s="2">
        <v>9.9405087240075803E-3</v>
      </c>
      <c r="H125" s="2">
        <v>9.0976801756625057E-3</v>
      </c>
      <c r="I125" s="2">
        <v>2.6186733214061338E-2</v>
      </c>
      <c r="J125" s="2">
        <v>0.10836452390673143</v>
      </c>
      <c r="K125" s="2">
        <v>4.6436992446705003E-2</v>
      </c>
      <c r="L125" s="2">
        <v>0.10736165025088878</v>
      </c>
    </row>
    <row r="126" spans="1:12" x14ac:dyDescent="0.25">
      <c r="B126" s="1">
        <v>33635</v>
      </c>
      <c r="C126" s="2">
        <v>6.1020686157983534E-2</v>
      </c>
      <c r="D126" s="2">
        <v>4.1685277627202783E-2</v>
      </c>
      <c r="E126" s="2">
        <v>0</v>
      </c>
      <c r="F126" s="2">
        <v>0.37860515269723571</v>
      </c>
      <c r="G126" s="2">
        <v>2.1689779478112421E-3</v>
      </c>
      <c r="H126" s="2">
        <v>8.1325364997646837E-3</v>
      </c>
      <c r="I126" s="2">
        <v>2.6164248627420644E-2</v>
      </c>
      <c r="J126" s="2">
        <v>5.0947030318660477E-2</v>
      </c>
      <c r="K126" s="2">
        <v>7.1764793600890539E-2</v>
      </c>
      <c r="L126" s="2">
        <v>0.10489898602827007</v>
      </c>
    </row>
    <row r="127" spans="1:12" x14ac:dyDescent="0.25">
      <c r="B127" s="1">
        <v>33756</v>
      </c>
      <c r="C127" s="2">
        <v>8.7562196108291884E-2</v>
      </c>
      <c r="D127" s="2">
        <v>9.5218314130019067E-3</v>
      </c>
      <c r="E127" s="2">
        <v>4.1713163224894496E-3</v>
      </c>
      <c r="F127" s="2">
        <v>0.18146781285047095</v>
      </c>
      <c r="G127" s="2">
        <v>0</v>
      </c>
      <c r="H127" s="2">
        <v>5.0459537510641967E-3</v>
      </c>
      <c r="I127" s="2">
        <v>4.6090618764548993E-3</v>
      </c>
      <c r="J127" s="2">
        <v>6.5304839424402225E-2</v>
      </c>
      <c r="K127" s="2">
        <v>7.1758194217706073E-2</v>
      </c>
      <c r="L127" s="2">
        <v>7.9308912609194621E-2</v>
      </c>
    </row>
    <row r="128" spans="1:12" x14ac:dyDescent="0.25">
      <c r="B128" s="1">
        <v>33786</v>
      </c>
      <c r="C128" s="2">
        <v>3.1671183900969735E-2</v>
      </c>
      <c r="D128" s="2">
        <v>2.3299868420696781E-2</v>
      </c>
      <c r="E128" s="2">
        <v>5.1463745971720893E-4</v>
      </c>
      <c r="F128" s="2">
        <v>0.18341704717076382</v>
      </c>
      <c r="G128" s="2">
        <v>1.5042659491095149E-2</v>
      </c>
      <c r="H128" s="2">
        <v>1.1942297546638928E-2</v>
      </c>
      <c r="I128" s="2">
        <v>3.824189032031548E-3</v>
      </c>
      <c r="J128" s="2">
        <v>2.2367504289598581E-2</v>
      </c>
      <c r="K128" s="2">
        <v>4.1768892462958722E-2</v>
      </c>
      <c r="L128" s="2">
        <v>6.0328680755353678E-2</v>
      </c>
    </row>
    <row r="129" spans="2:12" x14ac:dyDescent="0.25">
      <c r="B129" s="1">
        <v>33878</v>
      </c>
      <c r="C129" s="2">
        <v>4.245117467328037E-2</v>
      </c>
      <c r="D129" s="2">
        <v>1.8924448657136436E-2</v>
      </c>
      <c r="E129" s="2">
        <v>0</v>
      </c>
      <c r="F129" s="2">
        <v>0.13821335084512668</v>
      </c>
      <c r="G129" s="2">
        <v>0</v>
      </c>
      <c r="H129" s="2">
        <v>5.3117779798241152E-3</v>
      </c>
      <c r="I129" s="2">
        <v>7.0609130448072771E-3</v>
      </c>
      <c r="J129" s="2">
        <v>3.0122731256404148E-2</v>
      </c>
      <c r="K129" s="2">
        <v>5.766689308340562E-2</v>
      </c>
      <c r="L129" s="2">
        <v>8.3597394445232884E-2</v>
      </c>
    </row>
    <row r="130" spans="2:12" x14ac:dyDescent="0.25">
      <c r="B130" s="1">
        <v>34001</v>
      </c>
      <c r="C130" s="2">
        <v>5.5733952763570238E-2</v>
      </c>
      <c r="D130" s="2">
        <v>2.0598729149708728E-2</v>
      </c>
      <c r="E130" s="2">
        <v>2.156247395871275E-3</v>
      </c>
      <c r="F130" s="2">
        <v>0.11312499537082629</v>
      </c>
      <c r="G130" s="2">
        <v>0</v>
      </c>
      <c r="H130" s="2">
        <v>7.1483836152268498E-3</v>
      </c>
      <c r="I130" s="2">
        <v>6.2360926413171716E-3</v>
      </c>
      <c r="J130" s="2">
        <v>3.2219309302523105E-2</v>
      </c>
      <c r="K130" s="2">
        <v>4.8996543474514889E-2</v>
      </c>
      <c r="L130" s="2">
        <v>8.5061338773313108E-2</v>
      </c>
    </row>
    <row r="131" spans="2:12" x14ac:dyDescent="0.25">
      <c r="B131" s="1">
        <v>34151</v>
      </c>
      <c r="C131" s="2">
        <v>2.9962728474507021E-2</v>
      </c>
      <c r="D131" s="2">
        <v>1.8080408986688331E-2</v>
      </c>
      <c r="E131" s="2">
        <v>6.8461588927086286E-4</v>
      </c>
      <c r="F131" s="2">
        <v>9.3206841447805278E-2</v>
      </c>
      <c r="G131" s="2">
        <v>2.5622085866906221E-3</v>
      </c>
      <c r="H131" s="2">
        <v>4.8469453986096428E-3</v>
      </c>
      <c r="I131" s="2">
        <v>6.0585268070205032E-3</v>
      </c>
      <c r="J131" s="2">
        <v>3.3839765169715687E-2</v>
      </c>
      <c r="K131" s="2">
        <v>5.4721902128536226E-2</v>
      </c>
      <c r="L131" s="2">
        <v>7.0316906558710007E-2</v>
      </c>
    </row>
    <row r="132" spans="2:12" x14ac:dyDescent="0.25">
      <c r="B132" s="1">
        <v>34243</v>
      </c>
      <c r="C132" s="2">
        <v>4.3461000907781773E-2</v>
      </c>
      <c r="D132" s="2">
        <v>3.1348432941185833E-2</v>
      </c>
      <c r="E132" s="2">
        <v>6.5855616890076992E-3</v>
      </c>
      <c r="F132" s="2">
        <v>6.187428280360565E-2</v>
      </c>
      <c r="G132" s="2">
        <v>4.5718402092906595E-4</v>
      </c>
      <c r="H132" s="2">
        <v>8.3822011637762431E-3</v>
      </c>
      <c r="I132" s="2">
        <v>1.2850162451564128E-2</v>
      </c>
      <c r="J132" s="2">
        <v>4.4900469028118957E-2</v>
      </c>
      <c r="K132" s="2">
        <v>2.4789042630534462E-2</v>
      </c>
      <c r="L132" s="2">
        <v>9.8627161749169426E-2</v>
      </c>
    </row>
    <row r="133" spans="2:12" x14ac:dyDescent="0.25">
      <c r="B133" s="1">
        <v>34366</v>
      </c>
      <c r="C133" s="2">
        <v>3.5894803287422616E-2</v>
      </c>
      <c r="D133" s="2">
        <v>1.6458303055342887E-2</v>
      </c>
      <c r="E133" s="2">
        <v>4.9790123810061942E-3</v>
      </c>
      <c r="F133" s="2">
        <v>3.8569748491736264E-2</v>
      </c>
      <c r="G133" s="2">
        <v>0</v>
      </c>
      <c r="H133" s="2">
        <v>4.9428726520619115E-3</v>
      </c>
      <c r="I133" s="2">
        <v>4.5236807499402622E-3</v>
      </c>
      <c r="J133" s="2">
        <v>1.9260040458955817E-2</v>
      </c>
      <c r="K133" s="2">
        <v>3.423866205927998E-2</v>
      </c>
      <c r="L133" s="2">
        <v>7.8222131347394044E-2</v>
      </c>
    </row>
    <row r="134" spans="2:12" x14ac:dyDescent="0.25">
      <c r="B134" s="1">
        <v>34486</v>
      </c>
      <c r="C134" s="2">
        <v>5.1845261526007463E-2</v>
      </c>
      <c r="D134" s="2">
        <v>2.4958150562966359E-2</v>
      </c>
      <c r="E134" s="2">
        <v>3.3709767776636686E-3</v>
      </c>
      <c r="F134" s="2">
        <v>0.14719022172002671</v>
      </c>
      <c r="G134" s="2">
        <v>1.4948013584130968E-3</v>
      </c>
      <c r="H134" s="2">
        <v>1.9292800005880702E-3</v>
      </c>
      <c r="I134" s="2">
        <v>4.8125800592191603E-3</v>
      </c>
      <c r="J134" s="2">
        <v>3.8556425400277185E-2</v>
      </c>
      <c r="K134" s="2">
        <v>4.1003715242016556E-2</v>
      </c>
      <c r="L134" s="2">
        <v>5.784221749997942E-2</v>
      </c>
    </row>
    <row r="135" spans="2:12" x14ac:dyDescent="0.25">
      <c r="B135" s="1">
        <v>34547</v>
      </c>
      <c r="C135" s="2">
        <v>2.0905209064035309E-2</v>
      </c>
      <c r="D135" s="2">
        <v>1.7000914077068052E-2</v>
      </c>
      <c r="E135" s="2">
        <v>1.568449179640943E-2</v>
      </c>
      <c r="F135" s="2">
        <v>6.0120738431605099E-2</v>
      </c>
      <c r="G135" s="2">
        <v>0</v>
      </c>
      <c r="H135" s="2">
        <v>8.4225611813266866E-3</v>
      </c>
      <c r="I135" s="2">
        <v>2.5217516617126144E-2</v>
      </c>
      <c r="J135" s="2">
        <v>7.4320752452725097E-2</v>
      </c>
      <c r="K135" s="2">
        <v>7.8311671305670114E-2</v>
      </c>
      <c r="L135" s="2">
        <v>0.22763996931542124</v>
      </c>
    </row>
    <row r="136" spans="2:12" x14ac:dyDescent="0.25">
      <c r="B136" s="1">
        <v>34578</v>
      </c>
      <c r="C136" s="2">
        <v>1.3547753987319645E-2</v>
      </c>
      <c r="D136" s="2">
        <v>2.5689148159863406E-2</v>
      </c>
      <c r="E136" s="2">
        <v>0</v>
      </c>
      <c r="F136" s="2">
        <v>0.15331178657942382</v>
      </c>
      <c r="G136" s="2">
        <v>6.3333141920846427E-4</v>
      </c>
      <c r="H136" s="2">
        <v>3.7091093214598014E-3</v>
      </c>
      <c r="I136" s="2">
        <v>1.4245073350789965E-2</v>
      </c>
      <c r="J136" s="2">
        <v>4.2706732146667051E-2</v>
      </c>
      <c r="K136" s="2">
        <v>1.6601618870742633E-2</v>
      </c>
      <c r="L136" s="2">
        <v>7.9743448358953486E-2</v>
      </c>
    </row>
    <row r="137" spans="2:12" x14ac:dyDescent="0.25">
      <c r="B137" s="1">
        <v>34608</v>
      </c>
      <c r="C137" s="2">
        <v>2.1723827654404625E-2</v>
      </c>
      <c r="D137" s="2">
        <v>2.8490026236484906E-2</v>
      </c>
      <c r="E137" s="2">
        <v>1.318033815127438E-2</v>
      </c>
      <c r="F137" s="2">
        <v>0.11983443621516128</v>
      </c>
      <c r="G137" s="2">
        <v>9.6536466909128513E-3</v>
      </c>
      <c r="H137" s="2">
        <v>1.2140618393712808E-2</v>
      </c>
      <c r="I137" s="2">
        <v>2.2354078517016769E-2</v>
      </c>
      <c r="J137" s="2">
        <v>3.8569427394628833E-2</v>
      </c>
      <c r="K137" s="2">
        <v>5.1033520343023296E-2</v>
      </c>
      <c r="L137" s="2">
        <v>0.10852372563515296</v>
      </c>
    </row>
    <row r="138" spans="2:12" x14ac:dyDescent="0.25">
      <c r="B138" s="1">
        <v>34731</v>
      </c>
      <c r="C138" s="2">
        <v>1.7746911876095318E-2</v>
      </c>
      <c r="D138" s="2">
        <v>8.6791690424898399E-2</v>
      </c>
      <c r="E138" s="2">
        <v>6.1251750337222854E-3</v>
      </c>
      <c r="F138" s="2">
        <v>0.13967135384330248</v>
      </c>
      <c r="G138" s="2">
        <v>3.1488331011255841E-5</v>
      </c>
      <c r="H138" s="2">
        <v>3.178890874825971E-3</v>
      </c>
      <c r="I138" s="2">
        <v>3.5868826051073034E-2</v>
      </c>
      <c r="J138" s="2">
        <v>1.6792393781751291E-2</v>
      </c>
      <c r="K138" s="2">
        <v>1.3701038094305604E-2</v>
      </c>
      <c r="L138" s="2">
        <v>8.4283931888347874E-2</v>
      </c>
    </row>
    <row r="139" spans="2:12" x14ac:dyDescent="0.25">
      <c r="B139" s="1">
        <v>34759</v>
      </c>
      <c r="C139" s="2">
        <v>4.7283154486932044E-2</v>
      </c>
      <c r="D139" s="2">
        <v>6.2593487778405302E-2</v>
      </c>
      <c r="E139" s="2">
        <v>4.4227450485075656E-3</v>
      </c>
      <c r="F139" s="2">
        <v>0.12024801081252348</v>
      </c>
      <c r="G139" s="2">
        <v>0</v>
      </c>
      <c r="H139" s="2">
        <v>7.137203653592531E-4</v>
      </c>
      <c r="I139" s="2">
        <v>7.5183235021158588E-3</v>
      </c>
      <c r="J139" s="2">
        <v>1.4638431204894284E-2</v>
      </c>
      <c r="K139" s="2">
        <v>4.8432212243810606E-2</v>
      </c>
      <c r="L139" s="2">
        <v>7.0447949094268589E-2</v>
      </c>
    </row>
    <row r="140" spans="2:12" x14ac:dyDescent="0.25">
      <c r="B140" s="1">
        <v>34851</v>
      </c>
      <c r="C140" s="2">
        <v>8.4474776510494263E-3</v>
      </c>
      <c r="D140" s="2">
        <v>0.14139949553103145</v>
      </c>
      <c r="E140" s="2">
        <v>5.7060879839222027E-3</v>
      </c>
      <c r="F140" s="2">
        <v>0.20557548350252194</v>
      </c>
      <c r="G140" s="2">
        <v>3.8674685313928071E-3</v>
      </c>
      <c r="H140" s="2">
        <v>3.0724704735922924E-3</v>
      </c>
      <c r="I140" s="2">
        <v>1.1892770724014163E-2</v>
      </c>
      <c r="J140" s="2">
        <v>2.4425119004311532E-2</v>
      </c>
      <c r="K140" s="2">
        <v>2.6225835327755687E-2</v>
      </c>
      <c r="L140" s="2">
        <v>5.5535473674090105E-2</v>
      </c>
    </row>
    <row r="141" spans="2:12" x14ac:dyDescent="0.25">
      <c r="B141" s="1">
        <v>35004</v>
      </c>
      <c r="C141" s="2">
        <v>4.5479018259239751E-2</v>
      </c>
      <c r="D141" s="2">
        <v>6.4860148760431974E-2</v>
      </c>
      <c r="E141" s="2">
        <v>3.9451805864733512E-3</v>
      </c>
      <c r="F141" s="2">
        <v>0.3129715899338375</v>
      </c>
      <c r="G141" s="2">
        <v>1.0530622220178965E-2</v>
      </c>
      <c r="H141" s="2">
        <v>6.15633203954212E-3</v>
      </c>
      <c r="I141" s="2">
        <v>6.1423672789746543E-3</v>
      </c>
      <c r="J141" s="2">
        <v>1.6690786255967201E-2</v>
      </c>
      <c r="K141" s="2">
        <v>7.5468166260294997E-2</v>
      </c>
      <c r="L141" s="2">
        <v>0.10095711452184448</v>
      </c>
    </row>
    <row r="142" spans="2:12" x14ac:dyDescent="0.25">
      <c r="B142" s="1">
        <v>35096</v>
      </c>
      <c r="C142" s="2">
        <v>4.4885179350912692E-2</v>
      </c>
      <c r="D142" s="2">
        <v>1.6747414287722539E-2</v>
      </c>
      <c r="E142" s="2">
        <v>5.9992422716537604E-3</v>
      </c>
      <c r="F142" s="2">
        <v>0.25755049573170569</v>
      </c>
      <c r="G142" s="2">
        <v>6.7349787773081642E-4</v>
      </c>
      <c r="H142" s="2">
        <v>1.0271861828445208E-2</v>
      </c>
      <c r="I142" s="2">
        <v>1.7517811818367781E-2</v>
      </c>
      <c r="J142" s="2">
        <v>3.2020315180728974E-2</v>
      </c>
      <c r="K142" s="2">
        <v>1.39342351708624E-2</v>
      </c>
      <c r="L142" s="2">
        <v>5.7111370550586467E-2</v>
      </c>
    </row>
    <row r="143" spans="2:12" x14ac:dyDescent="0.25">
      <c r="B143" s="1">
        <v>35217</v>
      </c>
      <c r="C143" s="2">
        <v>1.5583670647554079E-2</v>
      </c>
      <c r="D143" s="2">
        <v>4.088842073352851E-2</v>
      </c>
      <c r="E143" s="2">
        <v>6.7389170753905034E-3</v>
      </c>
      <c r="F143" s="2">
        <v>0.2525209417252991</v>
      </c>
      <c r="G143" s="2">
        <v>3.5151060079243561E-3</v>
      </c>
      <c r="H143" s="2">
        <v>5.1433547893512737E-3</v>
      </c>
      <c r="I143" s="2">
        <v>5.3632445266546579E-3</v>
      </c>
      <c r="J143" s="2">
        <v>1.8824886613836585E-2</v>
      </c>
      <c r="K143" s="2">
        <v>2.5358270224865618E-2</v>
      </c>
      <c r="L143" s="2">
        <v>6.1867883998190952E-2</v>
      </c>
    </row>
    <row r="144" spans="2:12" x14ac:dyDescent="0.25">
      <c r="B144" s="1">
        <v>35339</v>
      </c>
      <c r="C144" s="2">
        <v>4.5788594523671705E-2</v>
      </c>
      <c r="D144" s="2">
        <v>3.1920280757312708E-2</v>
      </c>
      <c r="E144" s="2">
        <v>6.5516124194877189E-3</v>
      </c>
      <c r="F144" s="2">
        <v>0.45636835730403752</v>
      </c>
      <c r="G144" s="2">
        <v>9.308930756742103E-4</v>
      </c>
      <c r="H144" s="2">
        <v>3.3053676474699414E-3</v>
      </c>
      <c r="I144" s="2">
        <v>1.3349713811375376E-2</v>
      </c>
      <c r="J144" s="2">
        <v>2.5538735478121612E-2</v>
      </c>
      <c r="K144" s="2">
        <v>5.6896062069315266E-2</v>
      </c>
      <c r="L144" s="2">
        <v>6.4183357219293552E-2</v>
      </c>
    </row>
    <row r="145" spans="2:12" x14ac:dyDescent="0.25">
      <c r="B145" s="1">
        <v>36008</v>
      </c>
      <c r="C145" s="2">
        <v>6.0468038304321785E-2</v>
      </c>
      <c r="D145" s="2">
        <v>2.1044067566018253E-2</v>
      </c>
      <c r="E145" s="2">
        <v>1.0724851157180885E-2</v>
      </c>
      <c r="F145" s="2">
        <v>0.48619689169798075</v>
      </c>
      <c r="G145" s="2">
        <v>1.5381575730329677E-2</v>
      </c>
      <c r="H145" s="2">
        <v>2.54370364699027E-3</v>
      </c>
      <c r="I145" s="2">
        <v>6.4858596142115333E-3</v>
      </c>
      <c r="J145" s="2">
        <v>1.2644606214691384E-2</v>
      </c>
      <c r="K145" s="2">
        <v>2.8552240514582609E-2</v>
      </c>
      <c r="L145" s="2">
        <v>8.5393731187405092E-2</v>
      </c>
    </row>
    <row r="146" spans="2:12" x14ac:dyDescent="0.25">
      <c r="B146" s="1">
        <v>36130</v>
      </c>
      <c r="C146" s="2">
        <v>4.4748963589650734E-2</v>
      </c>
      <c r="D146" s="2">
        <v>2.771026274423026E-2</v>
      </c>
      <c r="E146" s="2">
        <v>6.8115945210249808E-3</v>
      </c>
      <c r="F146" s="2">
        <v>0.30406424481269817</v>
      </c>
      <c r="G146" s="2">
        <v>1.635333536206365E-3</v>
      </c>
      <c r="H146" s="2">
        <v>1.1378052913823163E-2</v>
      </c>
      <c r="I146" s="2">
        <v>3.8207471067576502E-3</v>
      </c>
      <c r="J146" s="2">
        <v>1.5459973431099802E-2</v>
      </c>
      <c r="K146" s="2">
        <v>0.11045391466009563</v>
      </c>
      <c r="L146" s="2">
        <v>3.5295601705677582E-2</v>
      </c>
    </row>
    <row r="147" spans="2:12" x14ac:dyDescent="0.25">
      <c r="B147" s="1">
        <v>37043</v>
      </c>
      <c r="C147" s="2">
        <v>1.891818072941927E-3</v>
      </c>
      <c r="D147" s="2">
        <v>0.275595248281572</v>
      </c>
      <c r="E147" s="2">
        <v>1.3790810678944794E-3</v>
      </c>
      <c r="F147" s="2">
        <v>0</v>
      </c>
      <c r="G147" s="2">
        <v>0.11394932816926277</v>
      </c>
      <c r="H147" s="2">
        <v>8.657239176340455E-3</v>
      </c>
      <c r="I147" s="2">
        <v>1.5022211426337772E-3</v>
      </c>
      <c r="J147" s="2">
        <v>6.526429688077659E-2</v>
      </c>
      <c r="K147" s="2">
        <v>5.7243319539655453E-2</v>
      </c>
      <c r="L147" s="2">
        <v>7.7292322108772127E-2</v>
      </c>
    </row>
    <row r="148" spans="2:12" x14ac:dyDescent="0.25">
      <c r="B148" s="1">
        <v>37288</v>
      </c>
      <c r="C148" s="2">
        <v>2.9054401644402556E-2</v>
      </c>
      <c r="D148" s="2">
        <v>7.8672158702824679E-2</v>
      </c>
      <c r="E148" s="2">
        <v>4.7071255648547444E-2</v>
      </c>
      <c r="F148" s="2">
        <v>0</v>
      </c>
      <c r="G148" s="2">
        <v>0.15712965128255404</v>
      </c>
      <c r="H148" s="2">
        <v>0</v>
      </c>
      <c r="I148" s="2">
        <v>3.8569532185389744E-3</v>
      </c>
      <c r="J148" s="2">
        <v>0.16391239617414538</v>
      </c>
      <c r="K148" s="2">
        <v>2.3155926728554106E-2</v>
      </c>
      <c r="L148" s="2">
        <v>0.2023753249634736</v>
      </c>
    </row>
    <row r="149" spans="2:12" x14ac:dyDescent="0.25">
      <c r="B149" s="1">
        <v>37408</v>
      </c>
      <c r="C149" s="2">
        <v>3.0116258555627621E-3</v>
      </c>
      <c r="D149" s="2">
        <v>4.4588735399067716E-3</v>
      </c>
      <c r="E149" s="2">
        <v>1.7704392081527878E-2</v>
      </c>
      <c r="F149" s="2">
        <v>0</v>
      </c>
      <c r="G149" s="2">
        <v>9.8755887535737816E-2</v>
      </c>
      <c r="H149" s="2">
        <v>1.1667738309432411E-2</v>
      </c>
      <c r="I149" s="2">
        <v>2.5705905137568125E-2</v>
      </c>
      <c r="J149" s="2">
        <v>0.20172695857284317</v>
      </c>
      <c r="K149" s="2">
        <v>0.13079171777933077</v>
      </c>
      <c r="L149" s="2">
        <v>0.1966983683831208</v>
      </c>
    </row>
    <row r="150" spans="2:12" x14ac:dyDescent="0.25">
      <c r="B150" s="1">
        <v>37500</v>
      </c>
      <c r="C150" s="2">
        <v>4.2386085801348243E-3</v>
      </c>
      <c r="D150" s="2">
        <v>1.3029043116812768E-2</v>
      </c>
      <c r="E150" s="2">
        <v>1.2664638476114284E-2</v>
      </c>
      <c r="F150" s="2">
        <v>0</v>
      </c>
      <c r="G150" s="2">
        <v>4.2550200969334673E-3</v>
      </c>
      <c r="H150" s="2">
        <v>9.5424620960231632E-3</v>
      </c>
      <c r="I150" s="2">
        <v>2.9250000232770145E-3</v>
      </c>
      <c r="J150" s="2">
        <v>7.949940643708929E-2</v>
      </c>
      <c r="K150" s="2">
        <v>5.5882082822536212E-2</v>
      </c>
      <c r="L150" s="2">
        <v>0.12664784885515418</v>
      </c>
    </row>
    <row r="151" spans="2:12" x14ac:dyDescent="0.25">
      <c r="B151" s="1">
        <v>37907</v>
      </c>
      <c r="C151" s="2">
        <v>4.2479519011761882E-3</v>
      </c>
      <c r="D151" s="2">
        <v>5.9657387853147767E-3</v>
      </c>
      <c r="E151" s="2">
        <v>1.4056676287577428E-2</v>
      </c>
      <c r="F151" s="2">
        <v>9.5491918542858572E-4</v>
      </c>
      <c r="G151" s="2">
        <v>2.3742350584219814E-3</v>
      </c>
      <c r="H151" s="2">
        <v>2.1100368969362817E-2</v>
      </c>
      <c r="I151" s="2">
        <v>4.5486847665653076E-3</v>
      </c>
      <c r="J151" s="2">
        <v>0.13268448370878252</v>
      </c>
      <c r="K151" s="2">
        <v>5.7574663105034646E-2</v>
      </c>
      <c r="L151" s="2">
        <v>0.16772018687660789</v>
      </c>
    </row>
    <row r="152" spans="2:12" x14ac:dyDescent="0.25">
      <c r="B152" s="3">
        <v>38045</v>
      </c>
      <c r="C152" s="2">
        <v>2.7101630250193423E-3</v>
      </c>
      <c r="D152" s="2">
        <v>4.1400895032269285E-3</v>
      </c>
      <c r="E152" s="2">
        <v>1.2508661245238428E-2</v>
      </c>
      <c r="F152" s="2">
        <v>0</v>
      </c>
      <c r="G152" s="2">
        <v>0</v>
      </c>
      <c r="H152" s="2">
        <v>2.6558626700102065E-2</v>
      </c>
      <c r="I152" s="2">
        <v>1.5604933952732601E-2</v>
      </c>
      <c r="J152" s="2">
        <v>0.10865298952443225</v>
      </c>
      <c r="K152" s="2">
        <v>2.5999494670357993E-2</v>
      </c>
      <c r="L152" s="2">
        <v>0.10693242265345494</v>
      </c>
    </row>
    <row r="153" spans="2:12" x14ac:dyDescent="0.25">
      <c r="B153" s="3">
        <v>38207</v>
      </c>
      <c r="C153" s="2">
        <v>3.802393184778298E-3</v>
      </c>
      <c r="D153" s="2">
        <v>6.5234573788070654E-3</v>
      </c>
      <c r="E153" s="2">
        <v>3.0049026262865746E-2</v>
      </c>
      <c r="F153" s="2">
        <v>8.7240341094424207E-4</v>
      </c>
      <c r="G153" s="2">
        <v>0</v>
      </c>
      <c r="H153" s="2">
        <v>1.1714222078808231E-2</v>
      </c>
      <c r="I153" s="2">
        <v>8.0482291669484538E-3</v>
      </c>
      <c r="J153" s="2">
        <v>0.18350007061088205</v>
      </c>
      <c r="K153" s="2">
        <v>5.1723041402120987E-2</v>
      </c>
      <c r="L153" s="2">
        <v>0.13596903058268509</v>
      </c>
    </row>
    <row r="154" spans="2:12" x14ac:dyDescent="0.25">
      <c r="B154" s="4">
        <v>38290</v>
      </c>
      <c r="C154" s="2">
        <v>3.1203830782558489E-2</v>
      </c>
      <c r="D154" s="2">
        <v>1.3319971547654961E-2</v>
      </c>
      <c r="E154" s="2">
        <v>1.3215828918538317E-2</v>
      </c>
      <c r="F154" s="2">
        <v>0</v>
      </c>
      <c r="G154" s="2">
        <v>0</v>
      </c>
      <c r="H154" s="2">
        <v>1.9934246495888309E-2</v>
      </c>
      <c r="I154" s="2">
        <v>3.9149661797574448E-3</v>
      </c>
      <c r="J154" s="2">
        <v>0.1578643897500768</v>
      </c>
      <c r="K154" s="2">
        <v>7.5325021568040038E-2</v>
      </c>
      <c r="L154" s="2">
        <v>0.14310100521631747</v>
      </c>
    </row>
  </sheetData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workbookViewId="0">
      <pane xSplit="5" ySplit="1" topLeftCell="F24" activePane="bottomRight" state="frozen"/>
      <selection pane="topRight" activeCell="C1" sqref="C1"/>
      <selection pane="bottomLeft" activeCell="A2" sqref="A2"/>
      <selection pane="bottomRight" activeCell="K63" sqref="K63"/>
    </sheetView>
  </sheetViews>
  <sheetFormatPr defaultColWidth="8.85546875" defaultRowHeight="15" x14ac:dyDescent="0.25"/>
  <cols>
    <col min="1" max="1" width="13.42578125" bestFit="1" customWidth="1"/>
    <col min="2" max="2" width="9.85546875" bestFit="1" customWidth="1"/>
    <col min="3" max="3" width="13.42578125" style="23" customWidth="1"/>
    <col min="6" max="7" width="17.7109375" style="21" customWidth="1"/>
    <col min="8" max="8" width="12.42578125" style="21" customWidth="1"/>
    <col min="9" max="9" width="9.7109375" style="21" bestFit="1" customWidth="1"/>
    <col min="10" max="10" width="8.85546875" style="21" bestFit="1" customWidth="1"/>
    <col min="11" max="11" width="22.28515625" style="21" customWidth="1"/>
    <col min="12" max="12" width="11.7109375" style="21" bestFit="1" customWidth="1"/>
    <col min="13" max="13" width="9.140625" style="21" bestFit="1" customWidth="1"/>
    <col min="14" max="14" width="10.85546875" style="21" bestFit="1" customWidth="1"/>
    <col min="15" max="15" width="15.42578125" style="21" bestFit="1" customWidth="1"/>
    <col min="16" max="16" width="8.42578125" bestFit="1" customWidth="1"/>
  </cols>
  <sheetData>
    <row r="1" spans="1:18" ht="16.5" thickBot="1" x14ac:dyDescent="0.3">
      <c r="A1" s="18" t="s">
        <v>10</v>
      </c>
      <c r="B1" s="18"/>
      <c r="C1" s="18" t="s">
        <v>21</v>
      </c>
      <c r="D1" t="s">
        <v>22</v>
      </c>
      <c r="E1" s="18" t="s">
        <v>23</v>
      </c>
      <c r="F1" s="5" t="s">
        <v>24</v>
      </c>
      <c r="G1" s="5" t="s">
        <v>25</v>
      </c>
      <c r="H1" s="5" t="s">
        <v>2</v>
      </c>
      <c r="I1" s="5" t="s">
        <v>16</v>
      </c>
      <c r="J1" s="5" t="s">
        <v>4</v>
      </c>
      <c r="K1" s="5" t="s">
        <v>18</v>
      </c>
      <c r="L1" s="5" t="s">
        <v>6</v>
      </c>
      <c r="M1" s="5" t="s">
        <v>26</v>
      </c>
      <c r="N1" s="5" t="s">
        <v>8</v>
      </c>
      <c r="O1" s="5" t="s">
        <v>17</v>
      </c>
      <c r="P1" s="19" t="s">
        <v>14</v>
      </c>
    </row>
    <row r="2" spans="1:18" ht="15.75" x14ac:dyDescent="0.25">
      <c r="B2" s="1">
        <v>32782</v>
      </c>
      <c r="C2" s="23">
        <f>MONTH(B2)</f>
        <v>10</v>
      </c>
      <c r="D2">
        <f t="shared" ref="D2:D47" si="0">YEAR(B2)</f>
        <v>1989</v>
      </c>
      <c r="F2" s="6">
        <v>2.306515883672897E-2</v>
      </c>
      <c r="G2" s="6">
        <v>1.420516356947809E-2</v>
      </c>
      <c r="H2" s="6">
        <v>7.8377740140132574E-4</v>
      </c>
      <c r="I2" s="6">
        <v>0.17685686930147926</v>
      </c>
      <c r="J2" s="6">
        <v>5.1882814733864328E-3</v>
      </c>
      <c r="K2" s="6">
        <v>5.9773230403182859E-4</v>
      </c>
      <c r="L2" s="6">
        <v>5.3490779261729298E-3</v>
      </c>
      <c r="M2" s="6">
        <v>0.14003369668955923</v>
      </c>
      <c r="N2" s="6">
        <v>1.3742589518447213E-2</v>
      </c>
      <c r="O2" s="6">
        <v>1.8256297175782612E-2</v>
      </c>
      <c r="P2" s="20">
        <f>SUM(F2:O2)</f>
        <v>0.39807864419646782</v>
      </c>
    </row>
    <row r="3" spans="1:18" ht="16.5" thickBot="1" x14ac:dyDescent="0.3">
      <c r="A3" s="18"/>
      <c r="B3" s="1">
        <v>32905</v>
      </c>
      <c r="C3" s="23">
        <f t="shared" ref="C3:C38" si="1">MONTH(B3)</f>
        <v>2</v>
      </c>
      <c r="D3" s="23">
        <f t="shared" si="0"/>
        <v>1990</v>
      </c>
      <c r="F3" s="6">
        <v>1.2439104878219351E-2</v>
      </c>
      <c r="G3" s="6">
        <v>1.696501619149544E-2</v>
      </c>
      <c r="H3" s="6">
        <v>3.9860333811122254E-4</v>
      </c>
      <c r="I3" s="6">
        <v>0.12245843378230957</v>
      </c>
      <c r="J3" s="6">
        <v>3.7823152502299345E-3</v>
      </c>
      <c r="K3" s="6">
        <v>7.3399743394521745E-4</v>
      </c>
      <c r="L3" s="6">
        <v>1.3067645492665638E-3</v>
      </c>
      <c r="M3" s="6">
        <v>0.11395953351711181</v>
      </c>
      <c r="N3" s="6">
        <v>6.3848124213564412E-3</v>
      </c>
      <c r="O3" s="6">
        <v>1.0924355466050537E-2</v>
      </c>
      <c r="P3" s="20">
        <f t="shared" ref="P3:P47" si="2">SUM(F3:O3)</f>
        <v>0.2893529368280961</v>
      </c>
      <c r="R3" s="5" t="s">
        <v>19</v>
      </c>
    </row>
    <row r="4" spans="1:18" ht="16.5" thickBot="1" x14ac:dyDescent="0.3">
      <c r="A4" s="18"/>
      <c r="B4" s="1">
        <v>33025</v>
      </c>
      <c r="C4" s="23">
        <f t="shared" si="1"/>
        <v>6</v>
      </c>
      <c r="D4" s="23">
        <f t="shared" si="0"/>
        <v>1990</v>
      </c>
      <c r="F4" s="6">
        <v>2.4575894293221087E-2</v>
      </c>
      <c r="G4" s="6">
        <v>2.081148746255853E-2</v>
      </c>
      <c r="H4" s="6">
        <v>8.3402761433228122E-4</v>
      </c>
      <c r="I4" s="6">
        <v>0.17845349908146649</v>
      </c>
      <c r="J4" s="6">
        <v>2.32841239946737E-3</v>
      </c>
      <c r="K4" s="6">
        <v>1.5494571097182436E-3</v>
      </c>
      <c r="L4" s="6">
        <v>1.3014958014802508E-3</v>
      </c>
      <c r="M4" s="6">
        <v>0.44718310069501604</v>
      </c>
      <c r="N4" s="6">
        <v>2.3807996827271756E-2</v>
      </c>
      <c r="O4" s="6">
        <v>2.4588163672441963E-2</v>
      </c>
      <c r="P4" s="20">
        <f t="shared" si="2"/>
        <v>0.72543353495697405</v>
      </c>
      <c r="R4" s="5" t="s">
        <v>20</v>
      </c>
    </row>
    <row r="5" spans="1:18" ht="16.5" thickBot="1" x14ac:dyDescent="0.3">
      <c r="A5" s="18"/>
      <c r="B5" s="1">
        <v>33270</v>
      </c>
      <c r="C5" s="23">
        <f t="shared" si="1"/>
        <v>2</v>
      </c>
      <c r="D5" s="23">
        <f t="shared" si="0"/>
        <v>1991</v>
      </c>
      <c r="F5" s="6">
        <v>5.4840398857748412E-2</v>
      </c>
      <c r="G5" s="6">
        <v>2.8692001287854173E-2</v>
      </c>
      <c r="H5" s="6">
        <v>1.4215917755836348E-4</v>
      </c>
      <c r="I5" s="6">
        <v>0.23600421602851995</v>
      </c>
      <c r="J5" s="6">
        <v>0</v>
      </c>
      <c r="K5" s="6">
        <v>4.5459441433908811E-4</v>
      </c>
      <c r="L5" s="6">
        <v>1.2122719089027432E-3</v>
      </c>
      <c r="M5" s="6">
        <v>0.54860461401664995</v>
      </c>
      <c r="N5" s="6">
        <v>3.3375225635999865E-2</v>
      </c>
      <c r="O5" s="6">
        <v>1.6847566819134237E-2</v>
      </c>
      <c r="P5" s="20">
        <f t="shared" si="2"/>
        <v>0.92017304814670664</v>
      </c>
      <c r="R5" s="5" t="s">
        <v>2</v>
      </c>
    </row>
    <row r="6" spans="1:18" ht="16.5" thickBot="1" x14ac:dyDescent="0.3">
      <c r="A6" s="18"/>
      <c r="B6" s="1">
        <v>33390</v>
      </c>
      <c r="C6" s="23">
        <f t="shared" si="1"/>
        <v>6</v>
      </c>
      <c r="D6" s="23">
        <f t="shared" si="0"/>
        <v>1991</v>
      </c>
      <c r="F6" s="6">
        <v>1.7115999999999999E-2</v>
      </c>
      <c r="G6" s="7">
        <v>2.3997000000000001E-2</v>
      </c>
      <c r="H6" s="6">
        <v>0</v>
      </c>
      <c r="I6" s="7">
        <v>0.23369000000000001</v>
      </c>
      <c r="J6" s="6">
        <v>2.181500872600349E-3</v>
      </c>
      <c r="K6" s="6">
        <v>2.8047868362004484E-3</v>
      </c>
      <c r="L6" s="6">
        <v>2.8047868362004484E-3</v>
      </c>
      <c r="M6" s="6">
        <v>0.36570199999999997</v>
      </c>
      <c r="N6" s="6">
        <v>2.3373000000000001E-2</v>
      </c>
      <c r="O6" s="6">
        <v>1.2154E-2</v>
      </c>
      <c r="P6" s="20">
        <f t="shared" si="2"/>
        <v>0.68382307454500124</v>
      </c>
      <c r="R6" s="5" t="s">
        <v>16</v>
      </c>
    </row>
    <row r="7" spans="1:18" ht="16.5" thickBot="1" x14ac:dyDescent="0.3">
      <c r="A7" s="18"/>
      <c r="B7" s="1">
        <v>33420</v>
      </c>
      <c r="C7" s="23">
        <f t="shared" si="1"/>
        <v>7</v>
      </c>
      <c r="D7" s="23">
        <f t="shared" si="0"/>
        <v>1991</v>
      </c>
      <c r="F7" s="6">
        <v>9.4211000000000003E-2</v>
      </c>
      <c r="G7" s="7">
        <v>6.9088999999999999E-3</v>
      </c>
      <c r="H7" s="6">
        <v>1.9022160753871054E-3</v>
      </c>
      <c r="I7" s="7">
        <v>0.47015000000000001</v>
      </c>
      <c r="J7" s="6">
        <v>4.0640494188409331E-4</v>
      </c>
      <c r="K7" s="6">
        <v>6.340720251290352E-4</v>
      </c>
      <c r="L7" s="6">
        <v>2.1197591868773341E-3</v>
      </c>
      <c r="M7" s="6">
        <v>0.35812500000000003</v>
      </c>
      <c r="N7" s="6">
        <v>3.5825000000000003E-2</v>
      </c>
      <c r="O7" s="6">
        <v>2.5788999999999999E-2</v>
      </c>
      <c r="P7" s="20">
        <f t="shared" si="2"/>
        <v>0.99607135222927745</v>
      </c>
      <c r="R7" s="5" t="s">
        <v>4</v>
      </c>
    </row>
    <row r="8" spans="1:18" ht="16.5" thickBot="1" x14ac:dyDescent="0.3">
      <c r="A8" s="18"/>
      <c r="B8" s="1">
        <v>33451</v>
      </c>
      <c r="C8" s="23">
        <f t="shared" si="1"/>
        <v>8</v>
      </c>
      <c r="D8" s="23">
        <f t="shared" si="0"/>
        <v>1991</v>
      </c>
      <c r="F8" s="6">
        <v>7.2332959450965753E-2</v>
      </c>
      <c r="G8" s="6">
        <v>1.524771895594039E-2</v>
      </c>
      <c r="H8" s="6">
        <v>7.0524463471182623E-4</v>
      </c>
      <c r="I8" s="6">
        <v>0.42971454477388416</v>
      </c>
      <c r="J8" s="6">
        <v>8.9310400666317384E-4</v>
      </c>
      <c r="K8" s="6">
        <v>7.0524463471182623E-4</v>
      </c>
      <c r="L8" s="6">
        <v>9.999999999999998E-4</v>
      </c>
      <c r="M8" s="6">
        <v>0.30588442660962012</v>
      </c>
      <c r="N8" s="6">
        <v>2.3760948808464459E-2</v>
      </c>
      <c r="O8" s="6">
        <v>1.6718429238190748E-2</v>
      </c>
      <c r="P8" s="20">
        <f t="shared" si="2"/>
        <v>0.86696262111315248</v>
      </c>
      <c r="R8" s="5" t="s">
        <v>18</v>
      </c>
    </row>
    <row r="9" spans="1:18" ht="16.5" thickBot="1" x14ac:dyDescent="0.3">
      <c r="A9" s="18"/>
      <c r="B9" s="1">
        <v>33512</v>
      </c>
      <c r="C9" s="23">
        <f t="shared" si="1"/>
        <v>10</v>
      </c>
      <c r="D9" s="23">
        <f t="shared" si="0"/>
        <v>1991</v>
      </c>
      <c r="F9" s="6">
        <v>8.0892000000000006E-2</v>
      </c>
      <c r="G9" s="7">
        <v>1.5213000000000001E-2</v>
      </c>
      <c r="H9" s="6">
        <v>8.715035929478625E-4</v>
      </c>
      <c r="I9" s="7">
        <v>0.23780000000000001</v>
      </c>
      <c r="J9" s="6">
        <v>1.3830393240677444E-3</v>
      </c>
      <c r="K9" s="6">
        <v>1.3072553894217939E-3</v>
      </c>
      <c r="L9" s="6">
        <v>6.2786231348795976E-3</v>
      </c>
      <c r="M9" s="8">
        <v>0.55410599999999999</v>
      </c>
      <c r="N9" s="6">
        <v>1.5687E-2</v>
      </c>
      <c r="O9" s="6">
        <v>2.2529E-2</v>
      </c>
      <c r="P9" s="20">
        <f t="shared" si="2"/>
        <v>0.93606742144131694</v>
      </c>
      <c r="R9" s="5" t="s">
        <v>6</v>
      </c>
    </row>
    <row r="10" spans="1:18" ht="16.5" thickBot="1" x14ac:dyDescent="0.3">
      <c r="A10" s="18"/>
      <c r="B10" s="1">
        <v>33635</v>
      </c>
      <c r="C10" s="23">
        <f t="shared" si="1"/>
        <v>2</v>
      </c>
      <c r="D10" s="23">
        <f t="shared" si="0"/>
        <v>1992</v>
      </c>
      <c r="F10" s="6">
        <v>5.9036999999999999E-2</v>
      </c>
      <c r="G10" s="7">
        <v>2.6169000000000001E-2</v>
      </c>
      <c r="H10" s="6">
        <v>0</v>
      </c>
      <c r="I10" s="7">
        <v>0.24707000000000001</v>
      </c>
      <c r="J10" s="6">
        <v>6.3825406084074953E-4</v>
      </c>
      <c r="K10" s="6">
        <v>6.2260439233955257E-4</v>
      </c>
      <c r="L10" s="6">
        <v>6.2972999999999996E-3</v>
      </c>
      <c r="M10" s="6">
        <v>0.27012999999999998</v>
      </c>
      <c r="N10" s="6">
        <v>1.8367000000000001E-2</v>
      </c>
      <c r="O10" s="6">
        <v>1.7055000000000001E-2</v>
      </c>
      <c r="P10" s="20">
        <f t="shared" si="2"/>
        <v>0.64538615845318037</v>
      </c>
      <c r="R10" s="5" t="s">
        <v>7</v>
      </c>
    </row>
    <row r="11" spans="1:18" ht="16.5" thickBot="1" x14ac:dyDescent="0.3">
      <c r="A11" s="18"/>
      <c r="B11" s="1">
        <v>33756</v>
      </c>
      <c r="C11" s="23">
        <f t="shared" si="1"/>
        <v>6</v>
      </c>
      <c r="D11" s="23">
        <f t="shared" si="0"/>
        <v>1992</v>
      </c>
      <c r="F11" s="6">
        <v>9.3019679247193551E-2</v>
      </c>
      <c r="G11" s="6">
        <v>7.4261138683655815E-3</v>
      </c>
      <c r="H11" s="6">
        <v>1.0998395417083256E-3</v>
      </c>
      <c r="I11" s="6">
        <v>0.18659319107530484</v>
      </c>
      <c r="J11" s="6">
        <v>0</v>
      </c>
      <c r="K11" s="6">
        <v>1.1267989788205604E-3</v>
      </c>
      <c r="L11" s="6">
        <v>1.7852937055129279E-3</v>
      </c>
      <c r="M11" s="6">
        <v>0.31724676376664473</v>
      </c>
      <c r="N11" s="6">
        <v>2.2118947582895055E-2</v>
      </c>
      <c r="O11" s="6">
        <v>1.6077448759576188E-2</v>
      </c>
      <c r="P11" s="20">
        <f t="shared" si="2"/>
        <v>0.64649407652602164</v>
      </c>
      <c r="R11" s="5" t="s">
        <v>8</v>
      </c>
    </row>
    <row r="12" spans="1:18" ht="16.5" thickBot="1" x14ac:dyDescent="0.3">
      <c r="A12" s="18"/>
      <c r="B12" s="1">
        <v>33786</v>
      </c>
      <c r="C12" s="23">
        <f t="shared" si="1"/>
        <v>7</v>
      </c>
      <c r="D12" s="23">
        <f t="shared" si="0"/>
        <v>1992</v>
      </c>
      <c r="F12" s="6">
        <v>4.5859999999999998E-2</v>
      </c>
      <c r="G12" s="7">
        <v>1.4295E-2</v>
      </c>
      <c r="H12" s="6">
        <v>4.2930421770128358E-4</v>
      </c>
      <c r="I12" s="7">
        <v>0.28727999999999998</v>
      </c>
      <c r="J12" s="6">
        <v>4.0024995489882902E-3</v>
      </c>
      <c r="K12" s="6">
        <v>8.5860843540256715E-4</v>
      </c>
      <c r="L12" s="6">
        <v>1.541511240584353E-3</v>
      </c>
      <c r="M12" s="6">
        <v>0.111</v>
      </c>
      <c r="N12" s="6">
        <v>1.5455E-2</v>
      </c>
      <c r="O12" s="6">
        <v>1.6570999999999999E-2</v>
      </c>
      <c r="P12" s="20">
        <f t="shared" si="2"/>
        <v>0.49729292344267645</v>
      </c>
      <c r="R12" s="5" t="s">
        <v>17</v>
      </c>
    </row>
    <row r="13" spans="1:18" ht="15.75" x14ac:dyDescent="0.25">
      <c r="A13" s="18"/>
      <c r="B13" s="1">
        <v>33878</v>
      </c>
      <c r="C13" s="23">
        <f t="shared" si="1"/>
        <v>10</v>
      </c>
      <c r="D13" s="23">
        <f t="shared" si="0"/>
        <v>1992</v>
      </c>
      <c r="F13" s="6">
        <v>4.9059329576859274E-2</v>
      </c>
      <c r="G13" s="6">
        <v>1.2596939138872476E-2</v>
      </c>
      <c r="H13" s="6">
        <v>0</v>
      </c>
      <c r="I13" s="6">
        <v>0.1883601149815558</v>
      </c>
      <c r="J13" s="6">
        <v>0</v>
      </c>
      <c r="K13" s="6">
        <v>7.6889888466793587E-4</v>
      </c>
      <c r="L13" s="6">
        <v>2.3074571485162481E-3</v>
      </c>
      <c r="M13" s="6">
        <v>0.14280818803443177</v>
      </c>
      <c r="N13" s="6">
        <v>2.2019506085786143E-2</v>
      </c>
      <c r="O13" s="6">
        <v>1.8972955677775957E-2</v>
      </c>
      <c r="P13" s="20">
        <f t="shared" si="2"/>
        <v>0.43689338952846557</v>
      </c>
    </row>
    <row r="14" spans="1:18" ht="15.75" x14ac:dyDescent="0.25">
      <c r="A14" s="18"/>
      <c r="B14" s="1">
        <v>34001</v>
      </c>
      <c r="C14" s="23">
        <f t="shared" si="1"/>
        <v>2</v>
      </c>
      <c r="D14" s="23">
        <f t="shared" si="0"/>
        <v>1993</v>
      </c>
      <c r="F14" s="6">
        <v>6.9792999999999994E-2</v>
      </c>
      <c r="G14" s="7">
        <v>1.5893999999999998E-2</v>
      </c>
      <c r="H14" s="6">
        <v>1.0271588829488885E-3</v>
      </c>
      <c r="I14" s="7">
        <v>0.16427</v>
      </c>
      <c r="J14" s="6">
        <v>0</v>
      </c>
      <c r="K14" s="6">
        <v>1.0271588829488885E-3</v>
      </c>
      <c r="L14" s="6">
        <v>3.3556453488782735E-3</v>
      </c>
      <c r="M14" s="6">
        <v>0.15537000000000001</v>
      </c>
      <c r="N14" s="6">
        <v>2.6706000000000001E-2</v>
      </c>
      <c r="O14" s="6">
        <v>2.5406999999999999E-2</v>
      </c>
      <c r="P14" s="20">
        <f t="shared" si="2"/>
        <v>0.46284996311477611</v>
      </c>
    </row>
    <row r="15" spans="1:18" ht="15.75" x14ac:dyDescent="0.25">
      <c r="A15" s="18"/>
      <c r="B15" s="1">
        <v>34151</v>
      </c>
      <c r="C15" s="23">
        <f t="shared" si="1"/>
        <v>7</v>
      </c>
      <c r="D15" s="23">
        <f t="shared" si="0"/>
        <v>1993</v>
      </c>
      <c r="F15" s="6">
        <v>1.9355516021790902E-2</v>
      </c>
      <c r="G15" s="6">
        <v>5.2278200929915825E-3</v>
      </c>
      <c r="H15" s="6">
        <v>3.1322355022041031E-4</v>
      </c>
      <c r="I15" s="6">
        <v>8.5773937413583731E-2</v>
      </c>
      <c r="J15" s="6">
        <v>1.6184975144825073E-4</v>
      </c>
      <c r="K15" s="6">
        <v>6.2644710044082062E-4</v>
      </c>
      <c r="L15" s="6">
        <v>1.2864582414992326E-3</v>
      </c>
      <c r="M15" s="6">
        <v>0.16127599868999681</v>
      </c>
      <c r="N15" s="6">
        <v>9.780955811241358E-3</v>
      </c>
      <c r="O15" s="6">
        <v>1.1611241703284328E-2</v>
      </c>
      <c r="P15" s="20">
        <f t="shared" si="2"/>
        <v>0.29541344837649741</v>
      </c>
    </row>
    <row r="16" spans="1:18" ht="15.75" x14ac:dyDescent="0.25">
      <c r="A16" s="18"/>
      <c r="B16" s="1">
        <v>34243</v>
      </c>
      <c r="C16" s="23">
        <f t="shared" si="1"/>
        <v>10</v>
      </c>
      <c r="D16" s="23">
        <f t="shared" si="0"/>
        <v>1993</v>
      </c>
      <c r="F16" s="6">
        <v>4.4946556692504712E-2</v>
      </c>
      <c r="G16" s="6">
        <v>1.6290357942356625E-2</v>
      </c>
      <c r="H16" s="6">
        <v>1.6886009978234946E-3</v>
      </c>
      <c r="I16" s="6">
        <v>9.455458189543281E-2</v>
      </c>
      <c r="J16" s="6">
        <v>3.3584169603163871E-4</v>
      </c>
      <c r="K16" s="6">
        <v>1.0630330436633142E-3</v>
      </c>
      <c r="L16" s="6">
        <v>5.2345280769147623E-3</v>
      </c>
      <c r="M16" s="6">
        <v>0.22316014843310711</v>
      </c>
      <c r="N16" s="6">
        <v>1.2097090124241105E-2</v>
      </c>
      <c r="O16" s="6">
        <v>2.8197800152141659E-2</v>
      </c>
      <c r="P16" s="20">
        <f t="shared" si="2"/>
        <v>0.42756853905421727</v>
      </c>
    </row>
    <row r="17" spans="1:16" ht="15.75" x14ac:dyDescent="0.25">
      <c r="A17" s="18"/>
      <c r="B17" s="1">
        <v>34366</v>
      </c>
      <c r="C17" s="23">
        <f t="shared" si="1"/>
        <v>2</v>
      </c>
      <c r="D17" s="23">
        <f t="shared" si="0"/>
        <v>1994</v>
      </c>
      <c r="F17" s="6">
        <v>4.4492977039781709E-2</v>
      </c>
      <c r="G17" s="6">
        <v>1.2174239077253696E-2</v>
      </c>
      <c r="H17" s="6">
        <v>8.6311262309702469E-4</v>
      </c>
      <c r="I17" s="6">
        <v>6.6174772776644492E-2</v>
      </c>
      <c r="J17" s="6">
        <v>0</v>
      </c>
      <c r="K17" s="6">
        <v>1.3834583985404025E-3</v>
      </c>
      <c r="L17" s="6">
        <v>1.9685807956309562E-3</v>
      </c>
      <c r="M17" s="6">
        <v>9.6348539937830741E-2</v>
      </c>
      <c r="N17" s="6">
        <v>1.5094607335535196E-2</v>
      </c>
      <c r="O17" s="6">
        <v>2.4413102616489768E-2</v>
      </c>
      <c r="P17" s="20">
        <f t="shared" si="2"/>
        <v>0.26291339060080399</v>
      </c>
    </row>
    <row r="18" spans="1:16" ht="15.75" x14ac:dyDescent="0.25">
      <c r="A18" s="18"/>
      <c r="B18" s="1">
        <v>34486</v>
      </c>
      <c r="C18" s="23">
        <f t="shared" si="1"/>
        <v>6</v>
      </c>
      <c r="D18" s="23">
        <f t="shared" si="0"/>
        <v>1994</v>
      </c>
      <c r="F18" s="6">
        <v>9.4501000000000002E-2</v>
      </c>
      <c r="G18" s="7">
        <v>2.564E-2</v>
      </c>
      <c r="H18" s="6">
        <v>1.2843169488739108E-3</v>
      </c>
      <c r="I18" s="7">
        <v>0.32793</v>
      </c>
      <c r="J18" s="6">
        <v>6.2536165133317853E-4</v>
      </c>
      <c r="K18" s="6">
        <v>2.5686338977478219E-4</v>
      </c>
      <c r="L18" s="6">
        <v>1.8961080675416447E-3</v>
      </c>
      <c r="M18" s="6">
        <v>0.19702</v>
      </c>
      <c r="N18" s="6">
        <v>1.7724E-2</v>
      </c>
      <c r="O18" s="6">
        <v>1.7065E-2</v>
      </c>
      <c r="P18" s="20">
        <f t="shared" si="2"/>
        <v>0.68394265005752353</v>
      </c>
    </row>
    <row r="19" spans="1:16" ht="15.75" x14ac:dyDescent="0.25">
      <c r="A19" s="18"/>
      <c r="B19" s="1">
        <v>34547</v>
      </c>
      <c r="C19" s="23">
        <f t="shared" si="1"/>
        <v>8</v>
      </c>
      <c r="D19" s="23">
        <f t="shared" si="0"/>
        <v>1994</v>
      </c>
      <c r="F19" s="6">
        <v>2.4045E-2</v>
      </c>
      <c r="G19" s="7">
        <v>1.2885000000000001E-2</v>
      </c>
      <c r="H19" s="6">
        <v>3.0467928476741015E-3</v>
      </c>
      <c r="I19" s="7">
        <v>0.12811</v>
      </c>
      <c r="J19" s="6">
        <v>0</v>
      </c>
      <c r="K19" s="6">
        <v>3.0467928476741015E-3</v>
      </c>
      <c r="L19" s="6">
        <v>9.0139999999999994E-3</v>
      </c>
      <c r="M19" s="6">
        <v>0.35908000000000001</v>
      </c>
      <c r="N19" s="6">
        <v>3.0131000000000002E-2</v>
      </c>
      <c r="O19" s="6">
        <v>5.7033E-2</v>
      </c>
      <c r="P19" s="20">
        <f t="shared" si="2"/>
        <v>0.62639158569534825</v>
      </c>
    </row>
    <row r="20" spans="1:16" ht="15.75" x14ac:dyDescent="0.25">
      <c r="A20" s="18"/>
      <c r="B20" s="1">
        <v>34578</v>
      </c>
      <c r="C20" s="23">
        <f t="shared" si="1"/>
        <v>9</v>
      </c>
      <c r="D20" s="23">
        <f t="shared" si="0"/>
        <v>1994</v>
      </c>
      <c r="F20" s="6">
        <v>1.316E-2</v>
      </c>
      <c r="G20" s="7">
        <v>2.2225000000000002E-2</v>
      </c>
      <c r="H20" s="6">
        <v>0</v>
      </c>
      <c r="I20" s="7">
        <v>0.30497999999999997</v>
      </c>
      <c r="J20" s="6">
        <v>4.8314687832076508E-4</v>
      </c>
      <c r="K20" s="6">
        <v>1.0684491247264769E-3</v>
      </c>
      <c r="L20" s="6">
        <v>4.8436E-3</v>
      </c>
      <c r="M20" s="6">
        <v>0.2082</v>
      </c>
      <c r="N20" s="6">
        <v>5.9833000000000004E-3</v>
      </c>
      <c r="O20" s="6">
        <v>2.2433999999999999E-2</v>
      </c>
      <c r="P20" s="20">
        <f t="shared" si="2"/>
        <v>0.58337749600304722</v>
      </c>
    </row>
    <row r="21" spans="1:16" ht="15.75" x14ac:dyDescent="0.25">
      <c r="A21" s="18"/>
      <c r="B21" s="1">
        <v>34608</v>
      </c>
      <c r="C21" s="23">
        <f t="shared" si="1"/>
        <v>10</v>
      </c>
      <c r="D21" s="23">
        <f t="shared" si="0"/>
        <v>1994</v>
      </c>
      <c r="F21" s="6">
        <v>2.6880999999999999E-2</v>
      </c>
      <c r="G21" s="7">
        <v>5.5037000000000003E-2</v>
      </c>
      <c r="H21" s="6">
        <v>2.8933252952898863E-3</v>
      </c>
      <c r="I21" s="7">
        <v>0.28111999999999998</v>
      </c>
      <c r="J21" s="6">
        <v>2.5899876108719626E-3</v>
      </c>
      <c r="K21" s="6">
        <v>3.2148058836554295E-3</v>
      </c>
      <c r="L21" s="6">
        <v>7.5632E-3</v>
      </c>
      <c r="M21" s="6">
        <v>0.19692000000000001</v>
      </c>
      <c r="N21" s="6">
        <v>2.1218000000000001E-2</v>
      </c>
      <c r="O21" s="6">
        <v>2.6151000000000001E-2</v>
      </c>
      <c r="P21" s="20">
        <f t="shared" si="2"/>
        <v>0.62358831878981724</v>
      </c>
    </row>
    <row r="22" spans="1:16" ht="15.75" x14ac:dyDescent="0.25">
      <c r="A22" s="18"/>
      <c r="B22" s="1">
        <v>34731</v>
      </c>
      <c r="C22" s="23">
        <f t="shared" si="1"/>
        <v>2</v>
      </c>
      <c r="D22" s="23">
        <f t="shared" si="0"/>
        <v>1995</v>
      </c>
      <c r="F22" s="6">
        <v>2.2222491269238736E-2</v>
      </c>
      <c r="G22" s="6">
        <v>0.20045578300779904</v>
      </c>
      <c r="H22" s="6">
        <v>1.171827747624887E-3</v>
      </c>
      <c r="I22" s="6">
        <v>0.373645590447926</v>
      </c>
      <c r="J22" s="6">
        <v>1.1858563694259963E-4</v>
      </c>
      <c r="K22" s="6">
        <v>1.2543491206605032E-3</v>
      </c>
      <c r="L22" s="6">
        <v>1.3864171782697556E-2</v>
      </c>
      <c r="M22" s="6">
        <v>8.8585208641038027E-2</v>
      </c>
      <c r="N22" s="6">
        <v>7.3876760059355378E-3</v>
      </c>
      <c r="O22" s="6">
        <v>2.4789534612464633E-2</v>
      </c>
      <c r="P22" s="20">
        <f t="shared" si="2"/>
        <v>0.73349521827232744</v>
      </c>
    </row>
    <row r="23" spans="1:16" ht="15.75" x14ac:dyDescent="0.25">
      <c r="A23" s="18"/>
      <c r="B23" s="1">
        <v>34759</v>
      </c>
      <c r="C23" s="23">
        <f t="shared" si="1"/>
        <v>3</v>
      </c>
      <c r="D23" s="23">
        <f t="shared" si="0"/>
        <v>1995</v>
      </c>
      <c r="F23" s="6">
        <v>7.2156999999999999E-2</v>
      </c>
      <c r="G23" s="7">
        <v>8.9950000000000002E-2</v>
      </c>
      <c r="H23" s="6">
        <v>4.8145437738319916E-4</v>
      </c>
      <c r="I23" s="7">
        <v>0.32144</v>
      </c>
      <c r="J23" s="6">
        <v>0</v>
      </c>
      <c r="K23" s="6">
        <v>4.8145437738319916E-4</v>
      </c>
      <c r="L23" s="6">
        <v>3.6294253064271939E-3</v>
      </c>
      <c r="M23" s="6">
        <v>7.3633000000000004E-2</v>
      </c>
      <c r="N23" s="6">
        <v>2.648E-2</v>
      </c>
      <c r="O23" s="6">
        <v>1.9184E-2</v>
      </c>
      <c r="P23" s="20">
        <f t="shared" si="2"/>
        <v>0.60743633406119346</v>
      </c>
    </row>
    <row r="24" spans="1:16" ht="15.75" x14ac:dyDescent="0.25">
      <c r="A24" s="18"/>
      <c r="B24" s="1">
        <v>34851</v>
      </c>
      <c r="C24" s="23">
        <f t="shared" si="1"/>
        <v>6</v>
      </c>
      <c r="D24" s="23">
        <f t="shared" si="0"/>
        <v>1995</v>
      </c>
      <c r="F24" s="6">
        <v>1.3129E-2</v>
      </c>
      <c r="G24" s="7">
        <v>0.30074000000000001</v>
      </c>
      <c r="H24" s="6">
        <v>1.3077091731169203E-3</v>
      </c>
      <c r="I24" s="7">
        <v>0.59757000000000005</v>
      </c>
      <c r="J24" s="6">
        <v>2.8506195401104043E-3</v>
      </c>
      <c r="K24" s="6">
        <v>5.2308366924676817E-4</v>
      </c>
      <c r="L24" s="6">
        <v>4.7528385526214023E-3</v>
      </c>
      <c r="M24" s="6">
        <v>0.12142</v>
      </c>
      <c r="N24" s="6">
        <v>1.2031E-2</v>
      </c>
      <c r="O24" s="6">
        <v>1.5051E-2</v>
      </c>
      <c r="P24" s="20">
        <f t="shared" si="2"/>
        <v>1.0693752509350956</v>
      </c>
    </row>
    <row r="25" spans="1:16" ht="15.75" x14ac:dyDescent="0.25">
      <c r="A25" s="18"/>
      <c r="B25" s="1">
        <v>35004</v>
      </c>
      <c r="C25" s="23">
        <f t="shared" si="1"/>
        <v>11</v>
      </c>
      <c r="D25" s="23">
        <f t="shared" si="0"/>
        <v>1995</v>
      </c>
      <c r="F25" s="6">
        <v>6.0066210398757099E-2</v>
      </c>
      <c r="G25" s="6">
        <v>5.3869606020472506E-2</v>
      </c>
      <c r="H25" s="6">
        <v>6.9547957580842464E-4</v>
      </c>
      <c r="I25" s="6">
        <v>0.57477742518563724</v>
      </c>
      <c r="J25" s="6">
        <v>4.7443567011443291E-3</v>
      </c>
      <c r="K25" s="6">
        <v>1.3207541586913701E-3</v>
      </c>
      <c r="L25" s="6">
        <v>1.3042607980533474E-3</v>
      </c>
      <c r="M25" s="6">
        <v>8.3061698316603927E-2</v>
      </c>
      <c r="N25" s="6">
        <v>1.9247861451525173E-2</v>
      </c>
      <c r="O25" s="6">
        <v>1.7631821927416993E-2</v>
      </c>
      <c r="P25" s="20">
        <f t="shared" si="2"/>
        <v>0.81671947453411042</v>
      </c>
    </row>
    <row r="26" spans="1:16" ht="15.75" x14ac:dyDescent="0.25">
      <c r="A26" s="18"/>
      <c r="B26" s="1">
        <v>35096</v>
      </c>
      <c r="C26" s="23">
        <f t="shared" si="1"/>
        <v>2</v>
      </c>
      <c r="D26" s="23">
        <f t="shared" si="0"/>
        <v>1996</v>
      </c>
      <c r="F26" s="6">
        <v>0.116112892184201</v>
      </c>
      <c r="G26" s="6">
        <v>1.181150136943452E-2</v>
      </c>
      <c r="H26" s="6">
        <v>4.4498395358739761E-4</v>
      </c>
      <c r="I26" s="6">
        <v>0.49741899091916159</v>
      </c>
      <c r="J26" s="6">
        <v>1.0318025538918452E-4</v>
      </c>
      <c r="K26" s="6">
        <v>2.2770164529045981E-3</v>
      </c>
      <c r="L26" s="6">
        <v>4.2032149721362329E-3</v>
      </c>
      <c r="M26" s="6">
        <v>0.15711533055862512</v>
      </c>
      <c r="N26" s="6">
        <v>4.2717706032174129E-3</v>
      </c>
      <c r="O26" s="6">
        <v>1.5872383538870098E-2</v>
      </c>
      <c r="P26" s="20">
        <f t="shared" si="2"/>
        <v>0.80963126480752712</v>
      </c>
    </row>
    <row r="27" spans="1:16" ht="15.75" x14ac:dyDescent="0.25">
      <c r="A27" s="18"/>
      <c r="B27" s="1">
        <v>35217</v>
      </c>
      <c r="C27" s="23">
        <f t="shared" si="1"/>
        <v>6</v>
      </c>
      <c r="D27" s="23">
        <f t="shared" si="0"/>
        <v>1996</v>
      </c>
      <c r="F27" s="6">
        <v>3.8166739978019767E-2</v>
      </c>
      <c r="G27" s="6">
        <v>4.2490257398247744E-2</v>
      </c>
      <c r="H27" s="6">
        <v>1.0475839328259362E-3</v>
      </c>
      <c r="I27" s="6">
        <v>0.53957787371862809</v>
      </c>
      <c r="J27" s="6">
        <v>1.6708382520058144E-3</v>
      </c>
      <c r="K27" s="6">
        <v>1.0475839328259362E-3</v>
      </c>
      <c r="L27" s="6">
        <v>2.8160857386665041E-3</v>
      </c>
      <c r="M27" s="6">
        <v>0.10144774536680363</v>
      </c>
      <c r="N27" s="6">
        <v>1.2352819916106334E-2</v>
      </c>
      <c r="O27" s="6">
        <v>1.9408393559943986E-2</v>
      </c>
      <c r="P27" s="20">
        <f t="shared" si="2"/>
        <v>0.7600259217940738</v>
      </c>
    </row>
    <row r="28" spans="1:16" ht="15.75" x14ac:dyDescent="0.25">
      <c r="A28" s="18"/>
      <c r="B28" s="1">
        <v>35339</v>
      </c>
      <c r="C28" s="23">
        <f t="shared" si="1"/>
        <v>10</v>
      </c>
      <c r="D28" s="23">
        <f t="shared" si="0"/>
        <v>1996</v>
      </c>
      <c r="F28" s="6">
        <v>8.9292968582923141E-2</v>
      </c>
      <c r="G28" s="6">
        <v>2.7786172260623968E-2</v>
      </c>
      <c r="H28" s="6">
        <v>7.5931978610780824E-4</v>
      </c>
      <c r="I28" s="6">
        <v>0.61623485784904897</v>
      </c>
      <c r="J28" s="6">
        <v>5.5093587702362279E-4</v>
      </c>
      <c r="K28" s="6">
        <v>6.3965208468847378E-4</v>
      </c>
      <c r="L28" s="6">
        <v>4.1059779622285887E-3</v>
      </c>
      <c r="M28" s="6">
        <v>0.12536750649203129</v>
      </c>
      <c r="N28" s="6">
        <v>1.6915719440355633E-2</v>
      </c>
      <c r="O28" s="6">
        <v>2.0657560769943482E-2</v>
      </c>
      <c r="P28" s="20">
        <f t="shared" si="2"/>
        <v>0.90231067110497498</v>
      </c>
    </row>
    <row r="29" spans="1:16" ht="15.75" x14ac:dyDescent="0.25">
      <c r="A29" s="18"/>
      <c r="B29" s="1">
        <v>36008</v>
      </c>
      <c r="C29" s="23">
        <f t="shared" si="1"/>
        <v>8</v>
      </c>
      <c r="D29" s="23">
        <f t="shared" si="0"/>
        <v>1998</v>
      </c>
      <c r="F29" s="6">
        <v>7.2972999999999996E-2</v>
      </c>
      <c r="G29" s="7">
        <v>9.1400000000000006E-3</v>
      </c>
      <c r="H29" s="6">
        <v>2.0380838571880801E-3</v>
      </c>
      <c r="I29" s="7">
        <v>0.69671000000000005</v>
      </c>
      <c r="J29" s="6">
        <v>3.7131102496695328E-3</v>
      </c>
      <c r="K29" s="6">
        <v>1.01904192859404E-3</v>
      </c>
      <c r="L29" s="6">
        <v>2.5576838693561086E-3</v>
      </c>
      <c r="M29" s="6">
        <v>6.5812999999999997E-2</v>
      </c>
      <c r="N29" s="6">
        <v>9.1713999999999997E-3</v>
      </c>
      <c r="O29" s="6">
        <v>1.9365E-2</v>
      </c>
      <c r="P29" s="20">
        <f t="shared" si="2"/>
        <v>0.88250031990480782</v>
      </c>
    </row>
    <row r="30" spans="1:16" ht="15.75" x14ac:dyDescent="0.25">
      <c r="A30" s="18"/>
      <c r="B30" s="1">
        <v>36130</v>
      </c>
      <c r="C30" s="23">
        <f t="shared" si="1"/>
        <v>12</v>
      </c>
      <c r="D30" s="23">
        <f t="shared" si="0"/>
        <v>1998</v>
      </c>
      <c r="F30" s="6">
        <v>3.6076999999999998E-2</v>
      </c>
      <c r="G30" s="7">
        <v>7.7600000000000004E-3</v>
      </c>
      <c r="H30" s="6">
        <v>8.2087904883538382E-4</v>
      </c>
      <c r="I30" s="7">
        <v>0.40214</v>
      </c>
      <c r="J30" s="6">
        <v>2.5032250550319012E-4</v>
      </c>
      <c r="K30" s="6">
        <v>1.6417580976707676E-3</v>
      </c>
      <c r="L30" s="6">
        <v>1.2015480264153124E-3</v>
      </c>
      <c r="M30" s="6">
        <v>8.1134999999999999E-2</v>
      </c>
      <c r="N30" s="6">
        <v>3.0373000000000001E-2</v>
      </c>
      <c r="O30" s="6">
        <v>9.1318000000000007E-3</v>
      </c>
      <c r="P30" s="20">
        <f t="shared" si="2"/>
        <v>0.57053130767842464</v>
      </c>
    </row>
    <row r="31" spans="1:16" ht="15.75" x14ac:dyDescent="0.25">
      <c r="A31" s="18"/>
      <c r="B31" s="1">
        <v>37043</v>
      </c>
      <c r="C31" s="23">
        <f t="shared" si="1"/>
        <v>6</v>
      </c>
      <c r="D31" s="23">
        <f t="shared" si="0"/>
        <v>2001</v>
      </c>
      <c r="F31" s="6">
        <v>3.1259132089737425E-3</v>
      </c>
      <c r="G31" s="7">
        <v>0.56788000000000005</v>
      </c>
      <c r="H31" s="6">
        <v>8.5342640460331473E-4</v>
      </c>
      <c r="I31" s="7">
        <v>0</v>
      </c>
      <c r="J31" s="6">
        <v>2.0202857058583708E-2</v>
      </c>
      <c r="K31" s="6">
        <v>2.5602792138099441E-3</v>
      </c>
      <c r="L31" s="6">
        <v>5.1205584276198875E-4</v>
      </c>
      <c r="M31" s="6">
        <v>0.28541</v>
      </c>
      <c r="N31" s="6">
        <v>1.1905000000000001E-2</v>
      </c>
      <c r="O31" s="6">
        <v>1.5873999999999999E-2</v>
      </c>
      <c r="P31" s="20">
        <f t="shared" si="2"/>
        <v>0.90832353172873281</v>
      </c>
    </row>
    <row r="32" spans="1:16" ht="15.75" x14ac:dyDescent="0.25">
      <c r="A32" s="18"/>
      <c r="B32" s="1">
        <v>37288</v>
      </c>
      <c r="C32" s="23">
        <f t="shared" si="1"/>
        <v>2</v>
      </c>
      <c r="D32" s="23">
        <f t="shared" si="0"/>
        <v>2002</v>
      </c>
      <c r="F32" s="6">
        <v>2.8331391642540366E-2</v>
      </c>
      <c r="G32" s="7">
        <v>8.8141999999999998E-2</v>
      </c>
      <c r="H32" s="6">
        <v>1.2843682258750141E-2</v>
      </c>
      <c r="I32" s="7">
        <v>0</v>
      </c>
      <c r="J32" s="6">
        <v>3.6696235025000405E-2</v>
      </c>
      <c r="K32" s="6">
        <v>1E-3</v>
      </c>
      <c r="L32" s="6">
        <v>3.6076175754224675E-3</v>
      </c>
      <c r="M32" s="6">
        <v>0.72784000000000004</v>
      </c>
      <c r="N32" s="6">
        <v>2.2017999999999999E-2</v>
      </c>
      <c r="O32" s="6">
        <v>7.5759999999999994E-2</v>
      </c>
      <c r="P32" s="20">
        <f t="shared" si="2"/>
        <v>0.99623892650171331</v>
      </c>
    </row>
    <row r="33" spans="1:16" ht="15.75" x14ac:dyDescent="0.25">
      <c r="A33" s="18"/>
      <c r="B33" s="1">
        <v>37408</v>
      </c>
      <c r="C33" s="23">
        <f t="shared" si="1"/>
        <v>6</v>
      </c>
      <c r="D33" s="23">
        <f t="shared" si="0"/>
        <v>2002</v>
      </c>
      <c r="F33" s="6">
        <v>4.7047251750471407E-3</v>
      </c>
      <c r="G33" s="7">
        <v>4.7047251750471407E-3</v>
      </c>
      <c r="H33" s="6">
        <v>1.1132315296108234E-2</v>
      </c>
      <c r="I33" s="7">
        <v>0</v>
      </c>
      <c r="J33" s="6">
        <v>3.136483450031427E-2</v>
      </c>
      <c r="K33" s="6">
        <v>7.4215435307388227E-3</v>
      </c>
      <c r="L33" s="6">
        <v>1.2909110097536402E-2</v>
      </c>
      <c r="M33" s="6">
        <v>0.88410999999999995</v>
      </c>
      <c r="N33" s="6">
        <v>0.13173000000000001</v>
      </c>
      <c r="O33" s="6">
        <v>9.0365000000000001E-2</v>
      </c>
      <c r="P33" s="20">
        <f t="shared" si="2"/>
        <v>1.1784422537747921</v>
      </c>
    </row>
    <row r="34" spans="1:16" ht="15.75" x14ac:dyDescent="0.25">
      <c r="A34" s="18"/>
      <c r="B34" s="1">
        <v>37500</v>
      </c>
      <c r="C34" s="23">
        <f t="shared" si="1"/>
        <v>9</v>
      </c>
      <c r="D34" s="23">
        <f t="shared" si="0"/>
        <v>2002</v>
      </c>
      <c r="F34" s="6">
        <v>7.4723917541858094E-3</v>
      </c>
      <c r="G34" s="7">
        <v>1.4944783508371619E-2</v>
      </c>
      <c r="H34" s="6">
        <v>9.3404896927322609E-3</v>
      </c>
      <c r="I34" s="7">
        <v>0</v>
      </c>
      <c r="J34" s="6">
        <v>1.8680979385464523E-3</v>
      </c>
      <c r="K34" s="6">
        <v>5.604293815639357E-3</v>
      </c>
      <c r="L34" s="6">
        <v>1.8680979385464523E-3</v>
      </c>
      <c r="M34" s="6">
        <v>0.33671000000000001</v>
      </c>
      <c r="N34" s="6">
        <v>4.1098000000000003E-2</v>
      </c>
      <c r="O34" s="6">
        <v>8.0327999999999997E-2</v>
      </c>
      <c r="P34" s="20">
        <f t="shared" si="2"/>
        <v>0.49923415464802201</v>
      </c>
    </row>
    <row r="35" spans="1:16" ht="15.75" x14ac:dyDescent="0.25">
      <c r="A35" s="18"/>
      <c r="B35" s="1">
        <v>37907</v>
      </c>
      <c r="C35" s="23">
        <f t="shared" si="1"/>
        <v>10</v>
      </c>
      <c r="D35" s="23">
        <f t="shared" si="0"/>
        <v>2003</v>
      </c>
      <c r="F35" s="6">
        <v>1.2065865837914053E-2</v>
      </c>
      <c r="G35" s="7">
        <v>5.1710853591060224E-3</v>
      </c>
      <c r="H35" s="6">
        <v>6.0329329189570263E-3</v>
      </c>
      <c r="I35" s="7">
        <v>3.5747194824155746E-3</v>
      </c>
      <c r="J35" s="6">
        <v>1.7236951197020076E-3</v>
      </c>
      <c r="K35" s="6">
        <v>1.2928E-2</v>
      </c>
      <c r="L35" s="6">
        <v>4.0485769217747537E-3</v>
      </c>
      <c r="M35" s="6">
        <v>0.62970000000000004</v>
      </c>
      <c r="N35" s="6">
        <v>4.2230999999999998E-2</v>
      </c>
      <c r="O35" s="6">
        <v>0.11741</v>
      </c>
      <c r="P35" s="20">
        <f t="shared" si="2"/>
        <v>0.83488587563986949</v>
      </c>
    </row>
    <row r="36" spans="1:16" ht="15.75" x14ac:dyDescent="0.25">
      <c r="A36" s="18"/>
      <c r="B36" s="3">
        <v>38045</v>
      </c>
      <c r="C36" s="23">
        <f t="shared" si="1"/>
        <v>2</v>
      </c>
      <c r="D36" s="23">
        <f t="shared" si="0"/>
        <v>2004</v>
      </c>
      <c r="F36" s="6">
        <v>9.1260451188352118E-3</v>
      </c>
      <c r="G36" s="7">
        <v>4.9778427920919334E-3</v>
      </c>
      <c r="H36" s="6">
        <v>5.8074832574405892E-3</v>
      </c>
      <c r="I36" s="7">
        <v>0</v>
      </c>
      <c r="J36" s="6">
        <v>0</v>
      </c>
      <c r="K36" s="6">
        <v>1.8667E-2</v>
      </c>
      <c r="L36" s="6">
        <v>1.1407556398544013E-2</v>
      </c>
      <c r="M36" s="6">
        <v>0.55771999999999999</v>
      </c>
      <c r="N36" s="6">
        <v>2.4889000000000001E-2</v>
      </c>
      <c r="O36" s="6">
        <v>7.2594000000000006E-2</v>
      </c>
      <c r="P36" s="20">
        <f t="shared" si="2"/>
        <v>0.70518892756691187</v>
      </c>
    </row>
    <row r="37" spans="1:16" ht="15.75" x14ac:dyDescent="0.25">
      <c r="A37" s="18"/>
      <c r="B37" s="3">
        <v>38207</v>
      </c>
      <c r="C37" s="23">
        <f t="shared" si="1"/>
        <v>8</v>
      </c>
      <c r="D37" s="23">
        <f t="shared" si="0"/>
        <v>2004</v>
      </c>
      <c r="F37" s="6">
        <v>9.3226745869096871E-3</v>
      </c>
      <c r="G37" s="7">
        <v>7.45813966952775E-3</v>
      </c>
      <c r="H37" s="6">
        <v>4.6613372934548435E-3</v>
      </c>
      <c r="I37" s="7">
        <v>4.0683504011974313E-3</v>
      </c>
      <c r="J37" s="6">
        <v>0</v>
      </c>
      <c r="K37" s="6">
        <v>8.3904071282187194E-3</v>
      </c>
      <c r="L37" s="6">
        <v>8.2388053792178638E-3</v>
      </c>
      <c r="M37" s="6">
        <v>0.88148000000000004</v>
      </c>
      <c r="N37" s="6">
        <v>3.8223E-2</v>
      </c>
      <c r="O37" s="6">
        <v>9.6556000000000003E-2</v>
      </c>
      <c r="P37" s="20">
        <f t="shared" si="2"/>
        <v>1.0583987144585263</v>
      </c>
    </row>
    <row r="38" spans="1:16" ht="15.75" x14ac:dyDescent="0.25">
      <c r="A38" s="18"/>
      <c r="B38" s="4">
        <v>38290</v>
      </c>
      <c r="C38" s="23">
        <f t="shared" si="1"/>
        <v>10</v>
      </c>
      <c r="D38" s="23">
        <f t="shared" si="0"/>
        <v>2004</v>
      </c>
      <c r="F38" s="6">
        <v>0.10206999999999999</v>
      </c>
      <c r="G38" s="7">
        <v>1.4772682774369812E-2</v>
      </c>
      <c r="H38" s="6">
        <v>6.2667196539561432E-3</v>
      </c>
      <c r="I38" s="7">
        <v>0</v>
      </c>
      <c r="J38" s="6">
        <v>0</v>
      </c>
      <c r="K38" s="6">
        <v>1.2553999999999999E-2</v>
      </c>
      <c r="L38" s="6">
        <v>2.0994592379344253E-3</v>
      </c>
      <c r="M38" s="6">
        <v>0.80586999999999998</v>
      </c>
      <c r="N38" s="6">
        <v>6.5173999999999996E-2</v>
      </c>
      <c r="O38" s="6">
        <v>0.11022</v>
      </c>
      <c r="P38" s="20">
        <f t="shared" si="2"/>
        <v>1.1190268616662604</v>
      </c>
    </row>
    <row r="39" spans="1:16" ht="18.75" x14ac:dyDescent="0.3">
      <c r="A39" s="18"/>
      <c r="B39" s="22">
        <v>39052</v>
      </c>
      <c r="C39" s="23">
        <f t="shared" ref="C39:C47" si="3">MONTH(B39)</f>
        <v>12</v>
      </c>
      <c r="D39" s="23">
        <f t="shared" si="0"/>
        <v>2006</v>
      </c>
      <c r="F39" s="24">
        <v>1.0714285714285714E-2</v>
      </c>
      <c r="G39" s="25">
        <v>1.7857142857142857E-3</v>
      </c>
      <c r="H39" s="26">
        <v>0</v>
      </c>
      <c r="I39" s="26">
        <v>0</v>
      </c>
      <c r="J39" s="26">
        <v>0</v>
      </c>
      <c r="K39" s="26">
        <v>3.5714285714285713E-3</v>
      </c>
      <c r="L39" s="26">
        <v>3.5714285714285713E-3</v>
      </c>
      <c r="M39" s="26">
        <v>1.6964285714285713E-2</v>
      </c>
      <c r="N39" s="26">
        <v>1.2500000000000001E-2</v>
      </c>
      <c r="O39" s="26">
        <v>1.5178571428571428E-2</v>
      </c>
      <c r="P39" s="20">
        <f t="shared" si="2"/>
        <v>6.4285714285714293E-2</v>
      </c>
    </row>
    <row r="40" spans="1:16" ht="18.75" x14ac:dyDescent="0.3">
      <c r="B40" s="22">
        <v>39114</v>
      </c>
      <c r="C40" s="23">
        <f t="shared" si="3"/>
        <v>2</v>
      </c>
      <c r="D40" s="23">
        <f t="shared" si="0"/>
        <v>2007</v>
      </c>
      <c r="F40" s="24">
        <v>0</v>
      </c>
      <c r="G40" s="25">
        <v>0</v>
      </c>
      <c r="H40" s="26">
        <v>0</v>
      </c>
      <c r="I40" s="26">
        <v>8.0357142857142849E-3</v>
      </c>
      <c r="J40" s="26">
        <v>0</v>
      </c>
      <c r="K40" s="26">
        <v>8.9285714285714283E-4</v>
      </c>
      <c r="L40" s="26">
        <v>2.6785714285714286E-3</v>
      </c>
      <c r="M40" s="26">
        <v>3.5714285714285713E-3</v>
      </c>
      <c r="N40" s="26">
        <v>2.2727272727272728E-2</v>
      </c>
      <c r="O40" s="26">
        <v>6.2500000000000003E-3</v>
      </c>
      <c r="P40" s="20">
        <f t="shared" si="2"/>
        <v>4.4155844155844157E-2</v>
      </c>
    </row>
    <row r="41" spans="1:16" ht="18.75" x14ac:dyDescent="0.3">
      <c r="B41" s="22">
        <v>39234</v>
      </c>
      <c r="C41" s="23">
        <f t="shared" si="3"/>
        <v>6</v>
      </c>
      <c r="D41" s="23">
        <f t="shared" si="0"/>
        <v>2007</v>
      </c>
      <c r="F41" s="24">
        <v>8.9285714285714283E-4</v>
      </c>
      <c r="G41" s="25">
        <v>0</v>
      </c>
      <c r="H41" s="26">
        <v>8.9285714285714283E-4</v>
      </c>
      <c r="I41" s="26">
        <v>0</v>
      </c>
      <c r="J41" s="26">
        <v>0</v>
      </c>
      <c r="K41" s="26">
        <v>0</v>
      </c>
      <c r="L41" s="26">
        <v>0</v>
      </c>
      <c r="M41" s="26">
        <v>8.9285714285714283E-4</v>
      </c>
      <c r="N41" s="26">
        <v>3.7499999999999999E-2</v>
      </c>
      <c r="O41" s="26">
        <v>2.6785714285714286E-3</v>
      </c>
      <c r="P41" s="20">
        <f t="shared" si="2"/>
        <v>4.2857142857142851E-2</v>
      </c>
    </row>
    <row r="42" spans="1:16" ht="18.75" x14ac:dyDescent="0.3">
      <c r="B42" s="22">
        <v>39326</v>
      </c>
      <c r="C42" s="23">
        <f t="shared" si="3"/>
        <v>9</v>
      </c>
      <c r="D42" s="23">
        <f t="shared" si="0"/>
        <v>2007</v>
      </c>
      <c r="F42" s="24">
        <v>1.7857142857142857E-3</v>
      </c>
      <c r="G42" s="25">
        <v>0</v>
      </c>
      <c r="H42" s="26">
        <v>0</v>
      </c>
      <c r="I42" s="26">
        <v>0</v>
      </c>
      <c r="J42" s="26">
        <v>0</v>
      </c>
      <c r="K42" s="26">
        <v>0</v>
      </c>
      <c r="L42" s="26">
        <v>1.7857142857142857E-3</v>
      </c>
      <c r="M42" s="26">
        <v>8.0357142857142849E-3</v>
      </c>
      <c r="N42" s="26">
        <v>9.5238095238095247E-3</v>
      </c>
      <c r="O42" s="26">
        <v>5.3571428571428572E-3</v>
      </c>
      <c r="P42" s="20">
        <f t="shared" si="2"/>
        <v>2.6488095238095241E-2</v>
      </c>
    </row>
    <row r="43" spans="1:16" ht="18.75" x14ac:dyDescent="0.3">
      <c r="B43" s="22">
        <v>39845</v>
      </c>
      <c r="C43" s="23">
        <f t="shared" si="3"/>
        <v>2</v>
      </c>
      <c r="D43" s="23">
        <f t="shared" si="0"/>
        <v>2009</v>
      </c>
      <c r="F43" s="24">
        <v>4.464285714285714E-3</v>
      </c>
      <c r="G43" s="25">
        <v>6.160714285714286E-2</v>
      </c>
      <c r="H43" s="26">
        <v>1.7857142857142857E-3</v>
      </c>
      <c r="I43" s="26">
        <v>2.0535714285714286E-2</v>
      </c>
      <c r="J43" s="26">
        <v>1.7857142857142857E-3</v>
      </c>
      <c r="K43" s="26">
        <v>7.1428571428571426E-3</v>
      </c>
      <c r="L43" s="26">
        <v>6.2500000000000003E-3</v>
      </c>
      <c r="M43" s="26">
        <v>0.15089285714285713</v>
      </c>
      <c r="N43" s="26">
        <v>2.6923076923076925E-2</v>
      </c>
      <c r="O43" s="26">
        <v>4.1964285714285711E-2</v>
      </c>
      <c r="P43" s="20">
        <f t="shared" si="2"/>
        <v>0.32335164835164837</v>
      </c>
    </row>
    <row r="44" spans="1:16" ht="18.75" x14ac:dyDescent="0.3">
      <c r="B44" s="22">
        <v>40664</v>
      </c>
      <c r="C44" s="23">
        <f t="shared" si="3"/>
        <v>5</v>
      </c>
      <c r="D44" s="23">
        <f t="shared" si="0"/>
        <v>2011</v>
      </c>
      <c r="F44" s="24">
        <v>1.8821428571428571</v>
      </c>
      <c r="G44" s="25">
        <v>0.34017857142857144</v>
      </c>
      <c r="H44" s="26">
        <v>1.7857142857142857E-3</v>
      </c>
      <c r="I44" s="26">
        <v>0.56517857142857142</v>
      </c>
      <c r="J44" s="26">
        <v>0.20357142857142857</v>
      </c>
      <c r="K44" s="26">
        <v>6.2500000000000003E-3</v>
      </c>
      <c r="L44" s="26">
        <v>1.3392857142857142E-2</v>
      </c>
      <c r="M44" s="26">
        <v>0.5625</v>
      </c>
      <c r="N44" s="26">
        <v>8.4444444444444437E-3</v>
      </c>
      <c r="O44" s="26">
        <v>2.5000000000000001E-2</v>
      </c>
      <c r="P44" s="20">
        <f t="shared" si="2"/>
        <v>3.6084444444444448</v>
      </c>
    </row>
    <row r="45" spans="1:16" ht="18.75" x14ac:dyDescent="0.3">
      <c r="B45" s="22">
        <v>40848</v>
      </c>
      <c r="C45" s="23">
        <f t="shared" si="3"/>
        <v>11</v>
      </c>
      <c r="D45" s="23">
        <f t="shared" si="0"/>
        <v>2011</v>
      </c>
      <c r="F45" s="24">
        <v>0.9553571428571429</v>
      </c>
      <c r="G45" s="25">
        <v>0.22053571428571428</v>
      </c>
      <c r="H45" s="26">
        <v>0</v>
      </c>
      <c r="I45" s="26">
        <v>1.0482142857142858</v>
      </c>
      <c r="J45" s="26">
        <v>0.14821428571428572</v>
      </c>
      <c r="K45" s="26">
        <v>1.7857142857142857E-3</v>
      </c>
      <c r="L45" s="26">
        <v>5.3571428571428572E-3</v>
      </c>
      <c r="M45" s="26">
        <v>0.60982142857142863</v>
      </c>
      <c r="N45" s="26">
        <v>7.9545454545454537E-3</v>
      </c>
      <c r="O45" s="26">
        <v>1.7857142857142857E-3</v>
      </c>
      <c r="P45" s="20">
        <f t="shared" si="2"/>
        <v>2.999025974025975</v>
      </c>
    </row>
    <row r="46" spans="1:16" s="28" customFormat="1" ht="18.75" x14ac:dyDescent="0.3">
      <c r="B46" s="29">
        <v>41061</v>
      </c>
      <c r="C46" s="28">
        <f t="shared" si="3"/>
        <v>6</v>
      </c>
      <c r="D46" s="28">
        <f t="shared" si="0"/>
        <v>2012</v>
      </c>
      <c r="F46" s="27">
        <v>0.21696428571428572</v>
      </c>
      <c r="G46" s="30">
        <v>2.9464285714285717E-2</v>
      </c>
      <c r="H46" s="31">
        <v>8.9285714285714283E-4</v>
      </c>
      <c r="I46" s="31">
        <v>0.16607142857142856</v>
      </c>
      <c r="J46" s="31">
        <v>4.4642857142857144E-2</v>
      </c>
      <c r="K46" s="31">
        <v>1.7857142857142857E-3</v>
      </c>
      <c r="L46" s="31">
        <v>1.7857142857142857E-3</v>
      </c>
      <c r="M46" s="31">
        <v>8.8392857142857148E-2</v>
      </c>
      <c r="N46" s="31">
        <v>1.7500000000000002E-2</v>
      </c>
      <c r="O46" s="31">
        <v>1.7857142857142857E-3</v>
      </c>
      <c r="P46" s="20">
        <f t="shared" si="2"/>
        <v>0.56928571428571417</v>
      </c>
    </row>
    <row r="47" spans="1:16" ht="18.75" x14ac:dyDescent="0.3">
      <c r="B47" s="22">
        <v>41214</v>
      </c>
      <c r="C47" s="23">
        <f t="shared" si="3"/>
        <v>11</v>
      </c>
      <c r="D47" s="23">
        <f t="shared" si="0"/>
        <v>2012</v>
      </c>
      <c r="F47" s="24">
        <v>1.9785714285714284</v>
      </c>
      <c r="G47" s="25">
        <v>2.1062500000000002</v>
      </c>
      <c r="H47" s="26">
        <v>6.2500000000000003E-3</v>
      </c>
      <c r="I47" s="26">
        <v>3.0982142857142856</v>
      </c>
      <c r="J47" s="26">
        <v>0.67053571428571423</v>
      </c>
      <c r="K47" s="26">
        <v>3.5714285714285713E-3</v>
      </c>
      <c r="L47" s="26">
        <v>3.0357142857142857E-2</v>
      </c>
      <c r="M47" s="26">
        <v>1.7794642857142857</v>
      </c>
      <c r="N47" s="26">
        <v>1.7424242424242425E-2</v>
      </c>
      <c r="O47" s="26">
        <v>2.8571428571428571E-2</v>
      </c>
      <c r="P47" s="20">
        <f t="shared" si="2"/>
        <v>9.7192099567099568</v>
      </c>
    </row>
    <row r="48" spans="1:16" ht="18.75" x14ac:dyDescent="0.3">
      <c r="B48" s="22">
        <v>41438</v>
      </c>
      <c r="C48" s="23">
        <f t="shared" ref="C48" si="4">MONTH(B48)</f>
        <v>6</v>
      </c>
      <c r="D48" s="23">
        <f t="shared" ref="D48" si="5">YEAR(B48)</f>
        <v>2013</v>
      </c>
      <c r="E48" s="23"/>
      <c r="F48" s="24">
        <v>0.31021126760563378</v>
      </c>
      <c r="G48" s="24">
        <v>0.12676056338028169</v>
      </c>
      <c r="H48" s="26">
        <v>0</v>
      </c>
      <c r="I48" s="26">
        <v>0.19859154929577466</v>
      </c>
      <c r="J48" s="26">
        <v>0.11619718309859155</v>
      </c>
      <c r="K48" s="26">
        <v>3.1690140845070424E-3</v>
      </c>
      <c r="L48" s="26">
        <v>4.2253521126760559E-3</v>
      </c>
      <c r="M48" s="26">
        <v>7.9577464788732399E-2</v>
      </c>
      <c r="N48" s="26">
        <v>8.0985915492957743E-3</v>
      </c>
      <c r="O48" s="26">
        <v>3.5211267605633805E-4</v>
      </c>
      <c r="P48" s="20">
        <f t="shared" ref="P48:P50" si="6">SUM(F48:O48)</f>
        <v>0.84718309859154939</v>
      </c>
    </row>
    <row r="49" spans="1:16" ht="18.75" x14ac:dyDescent="0.3">
      <c r="B49" s="22">
        <v>41735</v>
      </c>
      <c r="C49" s="23">
        <f t="shared" ref="C49" si="7">MONTH(B49)</f>
        <v>4</v>
      </c>
      <c r="D49" s="23">
        <f t="shared" ref="D49" si="8">YEAR(B49)</f>
        <v>2014</v>
      </c>
      <c r="F49" s="26">
        <v>0.63878029710711492</v>
      </c>
      <c r="G49" s="26">
        <v>5.08209538702111E-2</v>
      </c>
      <c r="H49" s="27">
        <v>0</v>
      </c>
      <c r="I49" s="26">
        <v>1.6419077404222049E-2</v>
      </c>
      <c r="J49" s="26">
        <v>0.15402658326817825</v>
      </c>
      <c r="K49" s="26">
        <v>1.563721657544957E-3</v>
      </c>
      <c r="L49" s="26">
        <v>7.8186082877247844E-3</v>
      </c>
      <c r="M49" s="26">
        <v>0</v>
      </c>
      <c r="N49" s="26">
        <v>4.6911649726348714E-3</v>
      </c>
      <c r="O49" s="26">
        <v>0</v>
      </c>
      <c r="P49" s="20">
        <f t="shared" si="6"/>
        <v>0.87412040656763079</v>
      </c>
    </row>
    <row r="50" spans="1:16" s="23" customFormat="1" ht="18.75" x14ac:dyDescent="0.3">
      <c r="A50" s="21"/>
      <c r="B50" s="22">
        <v>41925</v>
      </c>
      <c r="C50" s="23">
        <f t="shared" ref="C50" si="9">MONTH(B50)</f>
        <v>10</v>
      </c>
      <c r="D50" s="23">
        <f t="shared" ref="D50" si="10">YEAR(B50)</f>
        <v>2014</v>
      </c>
      <c r="F50" s="26">
        <v>1.3593109105824446</v>
      </c>
      <c r="G50" s="26">
        <v>0.42165709598031176</v>
      </c>
      <c r="H50" s="27">
        <v>0</v>
      </c>
      <c r="I50" s="26">
        <v>2.4610336341263331E-3</v>
      </c>
      <c r="J50" s="26">
        <v>0.15176374077112387</v>
      </c>
      <c r="K50" s="26">
        <v>4.1017227235438884E-3</v>
      </c>
      <c r="L50" s="26">
        <v>2.1328958162428219E-2</v>
      </c>
      <c r="M50" s="26">
        <v>0.49302707136997537</v>
      </c>
      <c r="N50" s="26">
        <v>1.1484823625922888E-2</v>
      </c>
      <c r="O50" s="26">
        <v>2.461033634126333E-2</v>
      </c>
      <c r="P50" s="20">
        <f t="shared" si="6"/>
        <v>2.4897456931911401</v>
      </c>
    </row>
    <row r="51" spans="1:16" x14ac:dyDescent="0.25">
      <c r="A51" s="21">
        <v>62</v>
      </c>
      <c r="B51" s="32">
        <v>41426</v>
      </c>
      <c r="C51" s="23">
        <f t="shared" ref="C51:C55" si="11">MONTH(B51)</f>
        <v>6</v>
      </c>
      <c r="D51" s="23">
        <f t="shared" ref="D51:D55" si="12">YEAR(B51)</f>
        <v>2013</v>
      </c>
      <c r="F51" s="21">
        <v>0.31021126760563378</v>
      </c>
      <c r="G51" s="21">
        <v>0.12676056338028169</v>
      </c>
      <c r="H51" s="21">
        <v>0</v>
      </c>
      <c r="I51" s="21">
        <v>0.19859154929577466</v>
      </c>
      <c r="J51" s="21">
        <v>0.11619718309859155</v>
      </c>
      <c r="K51" s="21">
        <v>3.1690140845070424E-3</v>
      </c>
      <c r="L51" s="21">
        <v>4.2253521126760559E-3</v>
      </c>
      <c r="M51" s="21">
        <v>7.9577464788732399E-2</v>
      </c>
      <c r="N51">
        <v>8.0985915492957743E-3</v>
      </c>
      <c r="O51">
        <v>3.5211267605633805E-4</v>
      </c>
      <c r="P51">
        <v>0.84718309859154939</v>
      </c>
    </row>
    <row r="52" spans="1:16" x14ac:dyDescent="0.25">
      <c r="A52" s="21">
        <v>63</v>
      </c>
      <c r="B52" s="32">
        <v>41730</v>
      </c>
      <c r="C52" s="23">
        <f t="shared" si="11"/>
        <v>4</v>
      </c>
      <c r="D52" s="23">
        <f t="shared" si="12"/>
        <v>2014</v>
      </c>
      <c r="F52" s="21">
        <v>0.63878029710711492</v>
      </c>
      <c r="G52" s="21">
        <v>5.08209538702111E-2</v>
      </c>
      <c r="H52" s="21">
        <v>0</v>
      </c>
      <c r="I52" s="21">
        <v>1.6419077404222049E-2</v>
      </c>
      <c r="J52" s="21">
        <v>0.15402658326817825</v>
      </c>
      <c r="K52" s="21">
        <v>1.563721657544957E-3</v>
      </c>
      <c r="L52" s="21">
        <v>7.8186082877247844E-3</v>
      </c>
      <c r="M52" s="21">
        <v>0</v>
      </c>
      <c r="N52">
        <v>4.6911649726348714E-3</v>
      </c>
      <c r="O52">
        <v>0</v>
      </c>
      <c r="P52">
        <v>0.87412040656763079</v>
      </c>
    </row>
    <row r="53" spans="1:16" x14ac:dyDescent="0.25">
      <c r="A53" s="21">
        <v>64</v>
      </c>
      <c r="B53" s="32">
        <v>41913</v>
      </c>
      <c r="C53" s="23">
        <f t="shared" si="11"/>
        <v>10</v>
      </c>
      <c r="D53" s="23">
        <f t="shared" si="12"/>
        <v>2014</v>
      </c>
      <c r="F53" s="21">
        <v>1.3593109105824446</v>
      </c>
      <c r="G53" s="21">
        <v>0.42165709598031176</v>
      </c>
      <c r="H53" s="21">
        <v>0</v>
      </c>
      <c r="I53" s="21">
        <v>2.4610336341263331E-3</v>
      </c>
      <c r="J53" s="21">
        <v>0.15176374077112387</v>
      </c>
      <c r="K53" s="21">
        <v>4.1017227235438884E-3</v>
      </c>
      <c r="L53" s="21">
        <v>2.1328958162428219E-2</v>
      </c>
      <c r="M53" s="21">
        <v>0.49302707136997537</v>
      </c>
      <c r="N53">
        <v>1.1484823625922888E-2</v>
      </c>
      <c r="O53">
        <v>2.461033634126333E-2</v>
      </c>
      <c r="P53">
        <v>2.4897456931911401</v>
      </c>
    </row>
    <row r="54" spans="1:16" x14ac:dyDescent="0.25">
      <c r="A54" s="21">
        <v>65</v>
      </c>
      <c r="B54" s="32">
        <v>42156</v>
      </c>
      <c r="C54" s="23">
        <f t="shared" si="11"/>
        <v>6</v>
      </c>
      <c r="D54" s="23">
        <f t="shared" si="12"/>
        <v>2015</v>
      </c>
      <c r="F54" s="21">
        <v>0.58197879858657242</v>
      </c>
      <c r="G54" s="21">
        <v>0.12049469964664311</v>
      </c>
      <c r="H54" s="21">
        <v>7.0671378091872788E-4</v>
      </c>
      <c r="I54" s="21">
        <v>0</v>
      </c>
      <c r="J54" s="21">
        <v>0.10247349823321555</v>
      </c>
      <c r="K54" s="21">
        <v>2.1201413427561835E-3</v>
      </c>
      <c r="L54" s="21">
        <v>1.1307420494699646E-2</v>
      </c>
      <c r="M54" s="21">
        <v>0.44275618374558307</v>
      </c>
      <c r="N54">
        <v>1.1660777385159011E-2</v>
      </c>
      <c r="O54">
        <v>3.1448763250883395E-2</v>
      </c>
      <c r="P54">
        <v>1.3049469964664309</v>
      </c>
    </row>
    <row r="55" spans="1:16" x14ac:dyDescent="0.25">
      <c r="A55" s="21">
        <v>66</v>
      </c>
      <c r="B55" s="32">
        <v>42278</v>
      </c>
      <c r="C55" s="23">
        <f t="shared" si="11"/>
        <v>10</v>
      </c>
      <c r="D55" s="23">
        <f t="shared" si="12"/>
        <v>2015</v>
      </c>
      <c r="F55" s="21">
        <v>0.45127925966249322</v>
      </c>
      <c r="G55" s="21">
        <v>2.7218290691344584E-3</v>
      </c>
      <c r="H55" s="21">
        <v>1.0887316276537834E-3</v>
      </c>
      <c r="I55" s="21">
        <v>0</v>
      </c>
      <c r="J55" s="21">
        <v>9.580838323353294E-2</v>
      </c>
      <c r="K55" s="21">
        <v>4.3549265106151338E-3</v>
      </c>
      <c r="L55" s="21">
        <v>1.633097441480675E-2</v>
      </c>
      <c r="M55" s="21">
        <v>0.48448557430593359</v>
      </c>
      <c r="N55">
        <v>1.8508437670114317E-2</v>
      </c>
      <c r="O55">
        <v>3.5928143712574849E-2</v>
      </c>
      <c r="P55">
        <v>1.1105062602068592</v>
      </c>
    </row>
    <row r="57" spans="1:16" x14ac:dyDescent="0.25">
      <c r="E57" s="21"/>
      <c r="M57"/>
      <c r="N57"/>
      <c r="O57"/>
    </row>
    <row r="58" spans="1:16" x14ac:dyDescent="0.25">
      <c r="E58" s="21"/>
      <c r="M58"/>
      <c r="N58"/>
      <c r="O58"/>
    </row>
    <row r="59" spans="1:16" x14ac:dyDescent="0.25">
      <c r="E59" s="21"/>
      <c r="M59"/>
      <c r="N59"/>
      <c r="O59"/>
    </row>
    <row r="60" spans="1:16" x14ac:dyDescent="0.25">
      <c r="E60" s="21"/>
    </row>
    <row r="61" spans="1:16" x14ac:dyDescent="0.25">
      <c r="E61" s="21"/>
    </row>
    <row r="62" spans="1:16" x14ac:dyDescent="0.25">
      <c r="E62" s="21"/>
    </row>
    <row r="63" spans="1:16" x14ac:dyDescent="0.25">
      <c r="E63" s="21"/>
    </row>
    <row r="64" spans="1:16" x14ac:dyDescent="0.25">
      <c r="E64" s="21"/>
    </row>
    <row r="65" spans="5:15" x14ac:dyDescent="0.25">
      <c r="E65" s="21"/>
      <c r="M65"/>
      <c r="N65"/>
      <c r="O65"/>
    </row>
  </sheetData>
  <pageMargins left="0.7" right="0.7" top="0.75" bottom="0.75" header="0.3" footer="0.3"/>
  <pageSetup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ORIG DATA CAM SLED</vt:lpstr>
      <vt:lpstr>COMBINED CAM SLED ROV</vt:lpstr>
      <vt:lpstr>Sheet3</vt:lpstr>
    </vt:vector>
  </TitlesOfParts>
  <Company>National Oceanography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Christine Huffard</cp:lastModifiedBy>
  <dcterms:created xsi:type="dcterms:W3CDTF">2012-12-13T16:37:32Z</dcterms:created>
  <dcterms:modified xsi:type="dcterms:W3CDTF">2016-08-01T20:18:23Z</dcterms:modified>
</cp:coreProperties>
</file>