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byssocucumisLength" sheetId="1" r:id="rId1"/>
    <sheet name="AbyssocucumisHist" sheetId="7" r:id="rId2"/>
    <sheet name="LengthFrequencybyTimePeriod" sheetId="8" r:id="rId3"/>
  </sheets>
  <calcPr calcId="124519"/>
</workbook>
</file>

<file path=xl/calcChain.xml><?xml version="1.0" encoding="utf-8"?>
<calcChain xmlns="http://schemas.openxmlformats.org/spreadsheetml/2006/main">
  <c r="R15" i="1"/>
  <c r="R14"/>
  <c r="R13"/>
  <c r="R12"/>
  <c r="R10"/>
  <c r="R9"/>
  <c r="R8"/>
  <c r="R7"/>
  <c r="R5"/>
  <c r="R4"/>
  <c r="R3"/>
  <c r="R2"/>
  <c r="AM3" i="7"/>
  <c r="AM4"/>
  <c r="AM7"/>
  <c r="AM8"/>
  <c r="AM11"/>
  <c r="AM12"/>
  <c r="AM15"/>
  <c r="AM16"/>
  <c r="AL18"/>
  <c r="AM5" s="1"/>
  <c r="AI3"/>
  <c r="AI6"/>
  <c r="AI7"/>
  <c r="AI10"/>
  <c r="AI11"/>
  <c r="AI14"/>
  <c r="AI15"/>
  <c r="AH18"/>
  <c r="AI4" s="1"/>
  <c r="AD18"/>
  <c r="AE5" s="1"/>
  <c r="C5"/>
  <c r="C9"/>
  <c r="C13"/>
  <c r="C17"/>
  <c r="B18"/>
  <c r="C3" s="1"/>
  <c r="AE15" l="1"/>
  <c r="AE11"/>
  <c r="AE7"/>
  <c r="AE3"/>
  <c r="C14"/>
  <c r="AE12"/>
  <c r="AE4"/>
  <c r="C16"/>
  <c r="C12"/>
  <c r="C8"/>
  <c r="C4"/>
  <c r="C18" s="1"/>
  <c r="AE14"/>
  <c r="AE10"/>
  <c r="AE6"/>
  <c r="AI17"/>
  <c r="AI18" s="1"/>
  <c r="AI13"/>
  <c r="AI9"/>
  <c r="AI5"/>
  <c r="AM14"/>
  <c r="AM10"/>
  <c r="AM18" s="1"/>
  <c r="AM6"/>
  <c r="C10"/>
  <c r="C6"/>
  <c r="AE16"/>
  <c r="AE8"/>
  <c r="C15"/>
  <c r="C11"/>
  <c r="C7"/>
  <c r="AE17"/>
  <c r="AE13"/>
  <c r="AE9"/>
  <c r="AI16"/>
  <c r="AI12"/>
  <c r="AI8"/>
  <c r="AM17"/>
  <c r="AM13"/>
  <c r="AM9"/>
  <c r="AE18" l="1"/>
  <c r="F2" i="1" l="1"/>
</calcChain>
</file>

<file path=xl/sharedStrings.xml><?xml version="1.0" encoding="utf-8"?>
<sst xmlns="http://schemas.openxmlformats.org/spreadsheetml/2006/main" count="114" uniqueCount="21">
  <si>
    <t>ConceptName</t>
  </si>
  <si>
    <t>Length_cm</t>
  </si>
  <si>
    <t>Length_mm</t>
  </si>
  <si>
    <t>DiveNumber</t>
  </si>
  <si>
    <t>Abyssocucumis abyssorum</t>
  </si>
  <si>
    <t>More</t>
  </si>
  <si>
    <t>Frequency</t>
  </si>
  <si>
    <t>Bin</t>
  </si>
  <si>
    <t>Percent</t>
  </si>
  <si>
    <t>Overall</t>
  </si>
  <si>
    <t>December</t>
  </si>
  <si>
    <t>February</t>
  </si>
  <si>
    <t>June</t>
  </si>
  <si>
    <t>Sept</t>
  </si>
  <si>
    <t>May</t>
  </si>
  <si>
    <t>November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</si>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</sst>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18" fillId="0" borderId="11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18" fillId="0" borderId="0" xfId="0" applyFont="1" applyFill="1" applyBorder="1" applyAlignment="1">
      <alignment horizontal="center"/>
    </xf>
    <xf numFmtId="17" fontId="0" fillId="0" borderId="0" xfId="0" applyNumberForma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AbyssocucumisHist!$G$3:$G$17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44346752"/>
        <c:axId val="78079872"/>
      </c:barChart>
      <c:catAx>
        <c:axId val="44346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December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78079872"/>
        <c:crosses val="autoZero"/>
        <c:auto val="1"/>
        <c:lblAlgn val="ctr"/>
        <c:lblOffset val="100"/>
      </c:catAx>
      <c:valAx>
        <c:axId val="78079872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44346752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AbyssocucumisHist!$K$3:$K$17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3385856"/>
        <c:axId val="243387776"/>
      </c:barChart>
      <c:catAx>
        <c:axId val="243385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3387776"/>
        <c:crosses val="autoZero"/>
        <c:auto val="1"/>
        <c:lblAlgn val="ctr"/>
        <c:lblOffset val="100"/>
      </c:catAx>
      <c:valAx>
        <c:axId val="243387776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385856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AbyssocucumisHist!$O$3:$O$17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3681536"/>
        <c:axId val="243462912"/>
      </c:barChart>
      <c:catAx>
        <c:axId val="243681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3462912"/>
        <c:crosses val="autoZero"/>
        <c:auto val="1"/>
        <c:lblAlgn val="ctr"/>
        <c:lblOffset val="100"/>
      </c:catAx>
      <c:valAx>
        <c:axId val="243462912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68153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AbyssocucumisHist!$S$3:$S$17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3604480"/>
        <c:axId val="243610752"/>
      </c:barChart>
      <c:catAx>
        <c:axId val="243604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3610752"/>
        <c:crosses val="autoZero"/>
        <c:auto val="1"/>
        <c:lblAlgn val="ctr"/>
        <c:lblOffset val="100"/>
      </c:catAx>
      <c:valAx>
        <c:axId val="243610752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604480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AbyssocucumisHist!$W$3:$W$17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3602944"/>
        <c:axId val="243632384"/>
      </c:barChart>
      <c:catAx>
        <c:axId val="243602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February 2009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3632384"/>
        <c:crosses val="autoZero"/>
        <c:auto val="1"/>
        <c:lblAlgn val="ctr"/>
        <c:lblOffset val="100"/>
      </c:catAx>
      <c:valAx>
        <c:axId val="243632384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602944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AbyssocucumisHist!$AA$3:$AA$17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3467776"/>
        <c:axId val="245189632"/>
      </c:barChart>
      <c:catAx>
        <c:axId val="2434677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5189632"/>
        <c:crosses val="autoZero"/>
        <c:auto val="1"/>
        <c:lblAlgn val="ctr"/>
        <c:lblOffset val="100"/>
      </c:catAx>
      <c:valAx>
        <c:axId val="245189632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467776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tx1"/>
            </a:solidFill>
          </c:spPr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AbyssocucumisHist!$AE$3:$AE$17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4998144"/>
        <c:axId val="245000064"/>
      </c:barChart>
      <c:catAx>
        <c:axId val="244998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5000064"/>
        <c:crosses val="autoZero"/>
        <c:auto val="1"/>
        <c:lblAlgn val="ctr"/>
        <c:lblOffset val="100"/>
      </c:catAx>
      <c:valAx>
        <c:axId val="245000064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4998144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tx1"/>
            </a:solidFill>
          </c:spPr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AbyssocucumisHist!$AI$3:$AI$17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0</c:v>
                </c:pt>
                <c:pt idx="13">
                  <c:v>16.666666666666664</c:v>
                </c:pt>
                <c:pt idx="14">
                  <c:v>0</c:v>
                </c:pt>
              </c:numCache>
            </c:numRef>
          </c:val>
        </c:ser>
        <c:axId val="245402240"/>
        <c:axId val="245412608"/>
      </c:barChart>
      <c:catAx>
        <c:axId val="245402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5412608"/>
        <c:crosses val="autoZero"/>
        <c:auto val="1"/>
        <c:lblAlgn val="ctr"/>
        <c:lblOffset val="100"/>
      </c:catAx>
      <c:valAx>
        <c:axId val="245412608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5402240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tx1"/>
            </a:solidFill>
          </c:spPr>
          <c:cat>
            <c:numRef>
              <c:f>AbyssocucumisHist!$E$3:$E$17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AbyssocucumisHist!$AM$3:$AM$17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33.333333333333329</c:v>
                </c:pt>
                <c:pt idx="8">
                  <c:v>0</c:v>
                </c:pt>
                <c:pt idx="9">
                  <c:v>0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16.666666666666664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45415296"/>
        <c:axId val="246663424"/>
      </c:barChart>
      <c:catAx>
        <c:axId val="245415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i="1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November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Abyssocucumis abyssorum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Length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(cm)</a:t>
                </a:r>
                <a:endParaRPr lang="en-US" sz="1200" i="1">
                  <a:latin typeface="Arial" pitchFamily="34" charset="0"/>
                  <a:cs typeface="Arial" pitchFamily="34" charset="0"/>
                </a:endParaRPr>
              </a:p>
            </c:rich>
          </c:tx>
          <c:layout/>
        </c:title>
        <c:numFmt formatCode="General" sourceLinked="1"/>
        <c:tickLblPos val="nextTo"/>
        <c:crossAx val="246663424"/>
        <c:crosses val="autoZero"/>
        <c:auto val="1"/>
        <c:lblAlgn val="ctr"/>
        <c:lblOffset val="100"/>
      </c:catAx>
      <c:valAx>
        <c:axId val="246663424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5415296"/>
        <c:crosses val="autoZero"/>
        <c:crossBetween val="midCat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19</xdr:row>
      <xdr:rowOff>11905</xdr:rowOff>
    </xdr:from>
    <xdr:to>
      <xdr:col>10</xdr:col>
      <xdr:colOff>21432</xdr:colOff>
      <xdr:row>38</xdr:row>
      <xdr:rowOff>50005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20</xdr:col>
      <xdr:colOff>21431</xdr:colOff>
      <xdr:row>38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19</xdr:row>
      <xdr:rowOff>0</xdr:rowOff>
    </xdr:from>
    <xdr:to>
      <xdr:col>30</xdr:col>
      <xdr:colOff>21431</xdr:colOff>
      <xdr:row>38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10</xdr:col>
      <xdr:colOff>21431</xdr:colOff>
      <xdr:row>58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39</xdr:row>
      <xdr:rowOff>0</xdr:rowOff>
    </xdr:from>
    <xdr:to>
      <xdr:col>20</xdr:col>
      <xdr:colOff>21431</xdr:colOff>
      <xdr:row>58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39</xdr:row>
      <xdr:rowOff>0</xdr:rowOff>
    </xdr:from>
    <xdr:to>
      <xdr:col>30</xdr:col>
      <xdr:colOff>21431</xdr:colOff>
      <xdr:row>58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59</xdr:row>
      <xdr:rowOff>0</xdr:rowOff>
    </xdr:from>
    <xdr:to>
      <xdr:col>10</xdr:col>
      <xdr:colOff>21431</xdr:colOff>
      <xdr:row>78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59</xdr:row>
      <xdr:rowOff>0</xdr:rowOff>
    </xdr:from>
    <xdr:to>
      <xdr:col>20</xdr:col>
      <xdr:colOff>21431</xdr:colOff>
      <xdr:row>78</xdr:row>
      <xdr:rowOff>38100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59</xdr:row>
      <xdr:rowOff>0</xdr:rowOff>
    </xdr:from>
    <xdr:to>
      <xdr:col>30</xdr:col>
      <xdr:colOff>21431</xdr:colOff>
      <xdr:row>78</xdr:row>
      <xdr:rowOff>38100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23019</xdr:colOff>
      <xdr:row>2</xdr:row>
      <xdr:rowOff>15875</xdr:rowOff>
    </xdr:from>
    <xdr:to>
      <xdr:col>13</xdr:col>
      <xdr:colOff>138229</xdr:colOff>
      <xdr:row>31</xdr:row>
      <xdr:rowOff>184569</xdr:rowOff>
    </xdr:to>
    <xdr:pic>
      <xdr:nvPicPr>
        <xdr:cNvPr id="2" name="Picture 1" descr="2006DecAbyssLengthsFIXE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619" y="396875"/>
          <a:ext cx="74304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23000</xdr:colOff>
      <xdr:row>2</xdr:row>
      <xdr:rowOff>13475</xdr:rowOff>
    </xdr:from>
    <xdr:to>
      <xdr:col>26</xdr:col>
      <xdr:colOff>138210</xdr:colOff>
      <xdr:row>31</xdr:row>
      <xdr:rowOff>182169</xdr:rowOff>
    </xdr:to>
    <xdr:pic>
      <xdr:nvPicPr>
        <xdr:cNvPr id="3" name="Picture 2" descr="2007FebAbyssLengthsFIXED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7400" y="394475"/>
          <a:ext cx="74304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7900</xdr:colOff>
      <xdr:row>32</xdr:row>
      <xdr:rowOff>185700</xdr:rowOff>
    </xdr:from>
    <xdr:to>
      <xdr:col>13</xdr:col>
      <xdr:colOff>123110</xdr:colOff>
      <xdr:row>62</xdr:row>
      <xdr:rowOff>163894</xdr:rowOff>
    </xdr:to>
    <xdr:pic>
      <xdr:nvPicPr>
        <xdr:cNvPr id="4" name="Picture 3" descr="2007JuneAbyssLengthsFIXED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50" y="6281700"/>
          <a:ext cx="73542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26</xdr:col>
      <xdr:colOff>599225</xdr:colOff>
      <xdr:row>2</xdr:row>
      <xdr:rowOff>15025</xdr:rowOff>
    </xdr:from>
    <xdr:to>
      <xdr:col>39</xdr:col>
      <xdr:colOff>111185</xdr:colOff>
      <xdr:row>31</xdr:row>
      <xdr:rowOff>183719</xdr:rowOff>
    </xdr:to>
    <xdr:pic>
      <xdr:nvPicPr>
        <xdr:cNvPr id="5" name="Picture 4" descr="2007SeptAbyssLengthsFIXED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48825" y="396025"/>
          <a:ext cx="743676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31675</xdr:colOff>
      <xdr:row>33</xdr:row>
      <xdr:rowOff>9450</xdr:rowOff>
    </xdr:from>
    <xdr:to>
      <xdr:col>26</xdr:col>
      <xdr:colOff>146885</xdr:colOff>
      <xdr:row>62</xdr:row>
      <xdr:rowOff>178144</xdr:rowOff>
    </xdr:to>
    <xdr:pic>
      <xdr:nvPicPr>
        <xdr:cNvPr id="6" name="Picture 5" descr="2009FebAbyssLengthsFIXED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6075" y="6295950"/>
          <a:ext cx="74304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27</xdr:col>
      <xdr:colOff>13400</xdr:colOff>
      <xdr:row>33</xdr:row>
      <xdr:rowOff>3875</xdr:rowOff>
    </xdr:from>
    <xdr:to>
      <xdr:col>39</xdr:col>
      <xdr:colOff>122260</xdr:colOff>
      <xdr:row>62</xdr:row>
      <xdr:rowOff>172569</xdr:rowOff>
    </xdr:to>
    <xdr:pic>
      <xdr:nvPicPr>
        <xdr:cNvPr id="7" name="Picture 6" descr="2011MayAbyssLengthsFIXED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472600" y="6290375"/>
          <a:ext cx="742406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601550</xdr:colOff>
      <xdr:row>64</xdr:row>
      <xdr:rowOff>20525</xdr:rowOff>
    </xdr:from>
    <xdr:to>
      <xdr:col>13</xdr:col>
      <xdr:colOff>113510</xdr:colOff>
      <xdr:row>93</xdr:row>
      <xdr:rowOff>189219</xdr:rowOff>
    </xdr:to>
    <xdr:pic>
      <xdr:nvPicPr>
        <xdr:cNvPr id="8" name="Picture 7" descr="2011NovAbyssLengthsFIXED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1550" y="12212525"/>
          <a:ext cx="73542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2250</xdr:colOff>
      <xdr:row>64</xdr:row>
      <xdr:rowOff>14950</xdr:rowOff>
    </xdr:from>
    <xdr:to>
      <xdr:col>26</xdr:col>
      <xdr:colOff>125545</xdr:colOff>
      <xdr:row>93</xdr:row>
      <xdr:rowOff>187162</xdr:rowOff>
    </xdr:to>
    <xdr:pic>
      <xdr:nvPicPr>
        <xdr:cNvPr id="9" name="Picture 8" descr="2012JuneAbyssLengths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47750" y="12206950"/>
          <a:ext cx="7362295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27</xdr:col>
      <xdr:colOff>18900</xdr:colOff>
      <xdr:row>64</xdr:row>
      <xdr:rowOff>22075</xdr:rowOff>
    </xdr:from>
    <xdr:to>
      <xdr:col>39</xdr:col>
      <xdr:colOff>134110</xdr:colOff>
      <xdr:row>94</xdr:row>
      <xdr:rowOff>269</xdr:rowOff>
    </xdr:to>
    <xdr:pic>
      <xdr:nvPicPr>
        <xdr:cNvPr id="10" name="Picture 9" descr="2012NovAbyssLengthsFIXED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306650" y="12214075"/>
          <a:ext cx="7354210" cy="56931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n=3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0.11936</cdr:x>
      <cdr:y>0.14323</cdr:y>
    </cdr:from>
    <cdr:to>
      <cdr:x>0.25731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4844" y="523875"/>
          <a:ext cx="75684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R1" sqref="R1:R15"/>
    </sheetView>
  </sheetViews>
  <sheetFormatPr defaultRowHeight="15"/>
  <cols>
    <col min="1" max="1" width="24.85546875" bestFit="1" customWidth="1"/>
    <col min="2" max="3" width="12" bestFit="1" customWidth="1"/>
    <col min="4" max="4" width="12.28515625" bestFit="1" customWidth="1"/>
    <col min="5" max="5" width="4" customWidth="1"/>
    <col min="6" max="6" width="4.5703125" customWidth="1"/>
    <col min="7" max="7" width="4.42578125" customWidth="1"/>
    <col min="11" max="11" width="11.7109375" bestFit="1" customWidth="1"/>
    <col min="14" max="14" width="11.7109375" bestFit="1" customWidth="1"/>
    <col min="17" max="17" width="11.710937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G1">
        <v>0</v>
      </c>
      <c r="H1">
        <v>0</v>
      </c>
      <c r="J1" s="9">
        <v>39052</v>
      </c>
      <c r="K1" s="10" t="s">
        <v>16</v>
      </c>
      <c r="L1">
        <v>0</v>
      </c>
      <c r="M1" s="9">
        <v>39326</v>
      </c>
      <c r="N1" s="10" t="s">
        <v>16</v>
      </c>
      <c r="O1">
        <v>0</v>
      </c>
      <c r="P1" s="9">
        <v>40848</v>
      </c>
      <c r="Q1" s="10" t="s">
        <v>16</v>
      </c>
      <c r="R1">
        <v>3</v>
      </c>
    </row>
    <row r="2" spans="1:18">
      <c r="A2" t="s">
        <v>4</v>
      </c>
      <c r="B2">
        <v>7.4602902090000001</v>
      </c>
      <c r="C2">
        <v>74.602902090000001</v>
      </c>
      <c r="D2">
        <v>321</v>
      </c>
      <c r="F2">
        <f>AVERAGE(B2:B16)</f>
        <v>9.4666213410666646</v>
      </c>
      <c r="G2">
        <v>0</v>
      </c>
      <c r="H2">
        <v>1</v>
      </c>
      <c r="K2" s="10" t="s">
        <v>17</v>
      </c>
      <c r="N2" s="10" t="s">
        <v>17</v>
      </c>
      <c r="Q2" s="10" t="s">
        <v>17</v>
      </c>
      <c r="R2">
        <f>MIN(B2:B4)</f>
        <v>7.4602902090000001</v>
      </c>
    </row>
    <row r="3" spans="1:18">
      <c r="A3" t="s">
        <v>4</v>
      </c>
      <c r="B3">
        <v>8.9650314210000008</v>
      </c>
      <c r="C3">
        <v>89.650314210000005</v>
      </c>
      <c r="D3">
        <v>321</v>
      </c>
      <c r="G3">
        <v>0</v>
      </c>
      <c r="H3">
        <v>2</v>
      </c>
      <c r="K3" s="10" t="s">
        <v>18</v>
      </c>
      <c r="N3" s="10" t="s">
        <v>18</v>
      </c>
      <c r="Q3" s="10" t="s">
        <v>18</v>
      </c>
      <c r="R3">
        <f>MAX(B2:B4)</f>
        <v>8.9650314210000008</v>
      </c>
    </row>
    <row r="4" spans="1:18">
      <c r="A4" t="s">
        <v>4</v>
      </c>
      <c r="B4">
        <v>8.6244927800000006</v>
      </c>
      <c r="C4">
        <v>86.244927799999999</v>
      </c>
      <c r="D4">
        <v>321</v>
      </c>
      <c r="H4">
        <v>3</v>
      </c>
      <c r="K4" s="10" t="s">
        <v>19</v>
      </c>
      <c r="N4" s="10" t="s">
        <v>19</v>
      </c>
      <c r="Q4" s="10" t="s">
        <v>19</v>
      </c>
      <c r="R4">
        <f>R3-R2</f>
        <v>1.5047412120000008</v>
      </c>
    </row>
    <row r="5" spans="1:18">
      <c r="A5" t="s">
        <v>4</v>
      </c>
      <c r="B5">
        <v>4.7335287859999999</v>
      </c>
      <c r="C5">
        <v>47.335287860000001</v>
      </c>
      <c r="D5">
        <v>403</v>
      </c>
      <c r="H5">
        <v>4</v>
      </c>
      <c r="K5" s="10" t="s">
        <v>20</v>
      </c>
      <c r="N5" s="10" t="s">
        <v>20</v>
      </c>
      <c r="Q5" s="10" t="s">
        <v>20</v>
      </c>
      <c r="R5">
        <f>AVERAGE(B2:B4)</f>
        <v>8.3499381366666672</v>
      </c>
    </row>
    <row r="6" spans="1:18">
      <c r="A6" t="s">
        <v>4</v>
      </c>
      <c r="B6">
        <v>9.2205415189999993</v>
      </c>
      <c r="C6">
        <v>92.205415189999997</v>
      </c>
      <c r="D6">
        <v>403</v>
      </c>
      <c r="H6">
        <v>5</v>
      </c>
      <c r="J6" s="9">
        <v>39114</v>
      </c>
      <c r="K6" s="10" t="s">
        <v>16</v>
      </c>
      <c r="L6">
        <v>0</v>
      </c>
      <c r="M6" s="9">
        <v>39845</v>
      </c>
      <c r="N6" s="10" t="s">
        <v>16</v>
      </c>
      <c r="O6">
        <v>0</v>
      </c>
      <c r="P6" s="9">
        <v>41061</v>
      </c>
      <c r="Q6" s="10" t="s">
        <v>16</v>
      </c>
      <c r="R6">
        <v>6</v>
      </c>
    </row>
    <row r="7" spans="1:18">
      <c r="A7" t="s">
        <v>4</v>
      </c>
      <c r="B7">
        <v>13.347505809999999</v>
      </c>
      <c r="C7">
        <v>133.47505810000001</v>
      </c>
      <c r="D7">
        <v>403</v>
      </c>
      <c r="H7">
        <v>6</v>
      </c>
      <c r="K7" s="10" t="s">
        <v>17</v>
      </c>
      <c r="N7" s="10" t="s">
        <v>17</v>
      </c>
      <c r="Q7" s="10" t="s">
        <v>17</v>
      </c>
      <c r="R7">
        <f>MIN(B5:B10)</f>
        <v>4.7335287859999999</v>
      </c>
    </row>
    <row r="8" spans="1:18">
      <c r="A8" t="s">
        <v>4</v>
      </c>
      <c r="B8">
        <v>11.494802529999999</v>
      </c>
      <c r="C8">
        <v>114.9480253</v>
      </c>
      <c r="D8">
        <v>403</v>
      </c>
      <c r="H8">
        <v>7</v>
      </c>
      <c r="K8" s="10" t="s">
        <v>18</v>
      </c>
      <c r="N8" s="10" t="s">
        <v>18</v>
      </c>
      <c r="Q8" s="10" t="s">
        <v>18</v>
      </c>
      <c r="R8">
        <f>MAX(B5:B10)</f>
        <v>13.347505809999999</v>
      </c>
    </row>
    <row r="9" spans="1:18">
      <c r="A9" t="s">
        <v>4</v>
      </c>
      <c r="B9">
        <v>7.4290643559999996</v>
      </c>
      <c r="C9">
        <v>74.290643560000007</v>
      </c>
      <c r="D9">
        <v>403</v>
      </c>
      <c r="H9">
        <v>8</v>
      </c>
      <c r="K9" s="10" t="s">
        <v>19</v>
      </c>
      <c r="N9" s="10" t="s">
        <v>19</v>
      </c>
      <c r="Q9" s="10" t="s">
        <v>19</v>
      </c>
      <c r="R9">
        <f>R8-R7</f>
        <v>8.6139770240000004</v>
      </c>
    </row>
    <row r="10" spans="1:18">
      <c r="A10" t="s">
        <v>4</v>
      </c>
      <c r="B10">
        <v>11.579417490000001</v>
      </c>
      <c r="C10">
        <v>115.7941749</v>
      </c>
      <c r="D10">
        <v>403</v>
      </c>
      <c r="H10">
        <v>9</v>
      </c>
      <c r="K10" s="10" t="s">
        <v>20</v>
      </c>
      <c r="N10" s="10" t="s">
        <v>20</v>
      </c>
      <c r="Q10" s="10" t="s">
        <v>20</v>
      </c>
      <c r="R10">
        <f>AVERAGE(B5:B10)</f>
        <v>9.6341434151666672</v>
      </c>
    </row>
    <row r="11" spans="1:18">
      <c r="A11" t="s">
        <v>4</v>
      </c>
      <c r="B11">
        <v>6.3966188119999998</v>
      </c>
      <c r="C11">
        <v>63.966188119999998</v>
      </c>
      <c r="D11">
        <v>442</v>
      </c>
      <c r="H11">
        <v>0</v>
      </c>
      <c r="J11" s="9">
        <v>39234</v>
      </c>
      <c r="K11" s="10" t="s">
        <v>16</v>
      </c>
      <c r="L11">
        <v>0</v>
      </c>
      <c r="M11" s="9">
        <v>40664</v>
      </c>
      <c r="N11" s="10" t="s">
        <v>16</v>
      </c>
      <c r="O11">
        <v>0</v>
      </c>
      <c r="P11" s="9">
        <v>41214</v>
      </c>
      <c r="Q11" s="10" t="s">
        <v>16</v>
      </c>
      <c r="R11">
        <v>6</v>
      </c>
    </row>
    <row r="12" spans="1:18">
      <c r="A12" t="s">
        <v>4</v>
      </c>
      <c r="B12">
        <v>11.22168602</v>
      </c>
      <c r="C12">
        <v>112.2168602</v>
      </c>
      <c r="D12">
        <v>442</v>
      </c>
      <c r="H12">
        <v>11</v>
      </c>
      <c r="K12" s="10" t="s">
        <v>17</v>
      </c>
      <c r="N12" s="10" t="s">
        <v>17</v>
      </c>
      <c r="Q12" s="10" t="s">
        <v>17</v>
      </c>
      <c r="R12">
        <f>MIN(B11:B16)</f>
        <v>6.3966188119999998</v>
      </c>
    </row>
    <row r="13" spans="1:18">
      <c r="A13" t="s">
        <v>4</v>
      </c>
      <c r="B13">
        <v>12.25672769</v>
      </c>
      <c r="C13">
        <v>122.5672769</v>
      </c>
      <c r="D13">
        <v>442</v>
      </c>
      <c r="H13">
        <v>12</v>
      </c>
      <c r="K13" s="10" t="s">
        <v>18</v>
      </c>
      <c r="N13" s="10" t="s">
        <v>18</v>
      </c>
      <c r="Q13" s="10" t="s">
        <v>18</v>
      </c>
      <c r="R13">
        <f>MAX(B11:B16)</f>
        <v>12.25672769</v>
      </c>
    </row>
    <row r="14" spans="1:18">
      <c r="A14" t="s">
        <v>4</v>
      </c>
      <c r="B14">
        <v>11.81381313</v>
      </c>
      <c r="C14">
        <v>118.1381313</v>
      </c>
      <c r="D14">
        <v>442</v>
      </c>
      <c r="H14">
        <v>13</v>
      </c>
      <c r="K14" s="10" t="s">
        <v>19</v>
      </c>
      <c r="N14" s="10" t="s">
        <v>19</v>
      </c>
      <c r="Q14" s="10" t="s">
        <v>19</v>
      </c>
      <c r="R14">
        <f>R13-R12</f>
        <v>5.8601088780000001</v>
      </c>
    </row>
    <row r="15" spans="1:18">
      <c r="A15" t="s">
        <v>4</v>
      </c>
      <c r="B15">
        <v>6.5327364530000001</v>
      </c>
      <c r="C15">
        <v>65.327364529999997</v>
      </c>
      <c r="D15">
        <v>442</v>
      </c>
      <c r="H15">
        <v>14</v>
      </c>
      <c r="K15" s="10" t="s">
        <v>20</v>
      </c>
      <c r="N15" s="10" t="s">
        <v>20</v>
      </c>
      <c r="Q15" s="10" t="s">
        <v>20</v>
      </c>
      <c r="R15">
        <f>AVERAGE(B11:B16)</f>
        <v>9.8574408691666662</v>
      </c>
    </row>
    <row r="16" spans="1:18">
      <c r="A16" t="s">
        <v>4</v>
      </c>
      <c r="B16">
        <v>10.923063109999999</v>
      </c>
      <c r="C16">
        <v>109.2306311</v>
      </c>
      <c r="D16">
        <v>442</v>
      </c>
      <c r="H16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8"/>
  <sheetViews>
    <sheetView topLeftCell="E1" zoomScale="40" zoomScaleNormal="40" workbookViewId="0">
      <selection activeCell="E1" sqref="A1:XFD1"/>
    </sheetView>
  </sheetViews>
  <sheetFormatPr defaultRowHeight="15"/>
  <sheetData>
    <row r="1" spans="1:39" ht="15.75" thickBot="1">
      <c r="A1" t="s">
        <v>9</v>
      </c>
      <c r="C1" s="5"/>
      <c r="E1" s="6" t="s">
        <v>10</v>
      </c>
      <c r="F1" s="7">
        <v>2006</v>
      </c>
      <c r="G1" s="5"/>
      <c r="I1" t="s">
        <v>11</v>
      </c>
      <c r="J1" s="7">
        <v>2007</v>
      </c>
      <c r="K1" s="5"/>
      <c r="M1" t="s">
        <v>12</v>
      </c>
      <c r="N1" s="7">
        <v>2007</v>
      </c>
      <c r="O1" s="5"/>
      <c r="Q1" t="s">
        <v>13</v>
      </c>
      <c r="R1" s="7">
        <v>2007</v>
      </c>
      <c r="S1" s="5"/>
      <c r="U1" t="s">
        <v>11</v>
      </c>
      <c r="V1" s="7">
        <v>2009</v>
      </c>
      <c r="W1" s="5"/>
      <c r="Y1" t="s">
        <v>14</v>
      </c>
      <c r="Z1" s="7">
        <v>2011</v>
      </c>
      <c r="AA1" s="5"/>
      <c r="AC1" t="s">
        <v>15</v>
      </c>
      <c r="AD1" s="7">
        <v>2011</v>
      </c>
      <c r="AG1" t="s">
        <v>12</v>
      </c>
      <c r="AH1" s="7">
        <v>2012</v>
      </c>
      <c r="AK1" t="s">
        <v>15</v>
      </c>
      <c r="AL1" s="7">
        <v>2012</v>
      </c>
    </row>
    <row r="2" spans="1:39">
      <c r="A2" s="4" t="s">
        <v>7</v>
      </c>
      <c r="B2" s="4" t="s">
        <v>6</v>
      </c>
      <c r="C2" t="s">
        <v>8</v>
      </c>
      <c r="E2" s="4" t="s">
        <v>7</v>
      </c>
      <c r="F2" s="4" t="s">
        <v>6</v>
      </c>
      <c r="G2" s="8" t="s">
        <v>8</v>
      </c>
      <c r="I2" s="4" t="s">
        <v>7</v>
      </c>
      <c r="J2" s="4" t="s">
        <v>6</v>
      </c>
      <c r="K2" s="8" t="s">
        <v>8</v>
      </c>
      <c r="M2" s="4" t="s">
        <v>7</v>
      </c>
      <c r="N2" s="4" t="s">
        <v>6</v>
      </c>
      <c r="O2" s="8" t="s">
        <v>8</v>
      </c>
      <c r="Q2" s="4" t="s">
        <v>7</v>
      </c>
      <c r="R2" s="4" t="s">
        <v>6</v>
      </c>
      <c r="S2" s="8" t="s">
        <v>8</v>
      </c>
      <c r="U2" s="4" t="s">
        <v>7</v>
      </c>
      <c r="V2" s="4" t="s">
        <v>6</v>
      </c>
      <c r="W2" s="8" t="s">
        <v>8</v>
      </c>
      <c r="Y2" s="4" t="s">
        <v>7</v>
      </c>
      <c r="Z2" s="4" t="s">
        <v>6</v>
      </c>
      <c r="AA2" s="8" t="s">
        <v>8</v>
      </c>
      <c r="AC2" s="4" t="s">
        <v>7</v>
      </c>
      <c r="AD2" s="4" t="s">
        <v>6</v>
      </c>
      <c r="AE2" s="8" t="s">
        <v>8</v>
      </c>
      <c r="AG2" s="4" t="s">
        <v>7</v>
      </c>
      <c r="AH2" s="4" t="s">
        <v>6</v>
      </c>
      <c r="AI2" s="8" t="s">
        <v>8</v>
      </c>
      <c r="AK2" s="4" t="s">
        <v>7</v>
      </c>
      <c r="AL2" s="4" t="s">
        <v>6</v>
      </c>
      <c r="AM2" s="8" t="s">
        <v>8</v>
      </c>
    </row>
    <row r="3" spans="1:39">
      <c r="A3" s="1">
        <v>0</v>
      </c>
      <c r="B3" s="2">
        <v>0</v>
      </c>
      <c r="C3">
        <f t="shared" ref="C3:C17" si="0">($B3/$B$18)*100</f>
        <v>0</v>
      </c>
      <c r="E3" s="1">
        <v>0</v>
      </c>
      <c r="F3" s="2">
        <v>0</v>
      </c>
      <c r="G3" s="2">
        <v>0</v>
      </c>
      <c r="I3" s="1">
        <v>0</v>
      </c>
      <c r="J3" s="2">
        <v>0</v>
      </c>
      <c r="K3" s="2">
        <v>0</v>
      </c>
      <c r="M3" s="1">
        <v>0</v>
      </c>
      <c r="N3" s="2">
        <v>0</v>
      </c>
      <c r="O3" s="2">
        <v>0</v>
      </c>
      <c r="Q3" s="1">
        <v>0</v>
      </c>
      <c r="R3" s="2">
        <v>0</v>
      </c>
      <c r="S3" s="2">
        <v>0</v>
      </c>
      <c r="U3" s="1">
        <v>0</v>
      </c>
      <c r="V3" s="2">
        <v>0</v>
      </c>
      <c r="W3" s="2">
        <v>0</v>
      </c>
      <c r="Y3" s="1">
        <v>0</v>
      </c>
      <c r="Z3" s="2">
        <v>0</v>
      </c>
      <c r="AA3" s="2">
        <v>0</v>
      </c>
      <c r="AC3" s="1">
        <v>0</v>
      </c>
      <c r="AD3" s="2">
        <v>0</v>
      </c>
      <c r="AE3">
        <f t="shared" ref="AE3:AE17" si="1">AD3/$AD$18*100</f>
        <v>0</v>
      </c>
      <c r="AG3" s="1">
        <v>0</v>
      </c>
      <c r="AH3" s="2">
        <v>0</v>
      </c>
      <c r="AI3">
        <f t="shared" ref="AI3:AI17" si="2">AH3/$AH$18*100</f>
        <v>0</v>
      </c>
      <c r="AK3" s="1">
        <v>0</v>
      </c>
      <c r="AL3" s="2">
        <v>0</v>
      </c>
      <c r="AM3">
        <f t="shared" ref="AM3:AM17" si="3">AL3/$AL$18*100</f>
        <v>0</v>
      </c>
    </row>
    <row r="4" spans="1:39">
      <c r="A4" s="1">
        <v>1</v>
      </c>
      <c r="B4" s="2">
        <v>0</v>
      </c>
      <c r="C4">
        <f t="shared" si="0"/>
        <v>0</v>
      </c>
      <c r="E4" s="1">
        <v>1</v>
      </c>
      <c r="F4" s="2">
        <v>0</v>
      </c>
      <c r="G4" s="2">
        <v>0</v>
      </c>
      <c r="I4" s="1">
        <v>1</v>
      </c>
      <c r="J4" s="2">
        <v>0</v>
      </c>
      <c r="K4" s="2">
        <v>0</v>
      </c>
      <c r="M4" s="1">
        <v>1</v>
      </c>
      <c r="N4" s="2">
        <v>0</v>
      </c>
      <c r="O4" s="2">
        <v>0</v>
      </c>
      <c r="Q4" s="1">
        <v>1</v>
      </c>
      <c r="R4" s="2">
        <v>0</v>
      </c>
      <c r="S4" s="2">
        <v>0</v>
      </c>
      <c r="U4" s="1">
        <v>1</v>
      </c>
      <c r="V4" s="2">
        <v>0</v>
      </c>
      <c r="W4" s="2">
        <v>0</v>
      </c>
      <c r="Y4" s="1">
        <v>1</v>
      </c>
      <c r="Z4" s="2">
        <v>0</v>
      </c>
      <c r="AA4" s="2">
        <v>0</v>
      </c>
      <c r="AC4" s="1">
        <v>1</v>
      </c>
      <c r="AD4" s="2">
        <v>0</v>
      </c>
      <c r="AE4">
        <f t="shared" si="1"/>
        <v>0</v>
      </c>
      <c r="AG4" s="1">
        <v>1</v>
      </c>
      <c r="AH4" s="2">
        <v>0</v>
      </c>
      <c r="AI4">
        <f t="shared" si="2"/>
        <v>0</v>
      </c>
      <c r="AK4" s="1">
        <v>1</v>
      </c>
      <c r="AL4" s="2">
        <v>0</v>
      </c>
      <c r="AM4">
        <f t="shared" si="3"/>
        <v>0</v>
      </c>
    </row>
    <row r="5" spans="1:39">
      <c r="A5" s="1">
        <v>2</v>
      </c>
      <c r="B5" s="2">
        <v>0</v>
      </c>
      <c r="C5">
        <f t="shared" si="0"/>
        <v>0</v>
      </c>
      <c r="E5" s="1">
        <v>2</v>
      </c>
      <c r="F5" s="2">
        <v>0</v>
      </c>
      <c r="G5" s="2">
        <v>0</v>
      </c>
      <c r="I5" s="1">
        <v>2</v>
      </c>
      <c r="J5" s="2">
        <v>0</v>
      </c>
      <c r="K5" s="2">
        <v>0</v>
      </c>
      <c r="M5" s="1">
        <v>2</v>
      </c>
      <c r="N5" s="2">
        <v>0</v>
      </c>
      <c r="O5" s="2">
        <v>0</v>
      </c>
      <c r="Q5" s="1">
        <v>2</v>
      </c>
      <c r="R5" s="2">
        <v>0</v>
      </c>
      <c r="S5" s="2">
        <v>0</v>
      </c>
      <c r="U5" s="1">
        <v>2</v>
      </c>
      <c r="V5" s="2">
        <v>0</v>
      </c>
      <c r="W5" s="2">
        <v>0</v>
      </c>
      <c r="Y5" s="1">
        <v>2</v>
      </c>
      <c r="Z5" s="2">
        <v>0</v>
      </c>
      <c r="AA5" s="2">
        <v>0</v>
      </c>
      <c r="AC5" s="1">
        <v>2</v>
      </c>
      <c r="AD5" s="2">
        <v>0</v>
      </c>
      <c r="AE5">
        <f t="shared" si="1"/>
        <v>0</v>
      </c>
      <c r="AG5" s="1">
        <v>2</v>
      </c>
      <c r="AH5" s="2">
        <v>0</v>
      </c>
      <c r="AI5">
        <f t="shared" si="2"/>
        <v>0</v>
      </c>
      <c r="AK5" s="1">
        <v>2</v>
      </c>
      <c r="AL5" s="2">
        <v>0</v>
      </c>
      <c r="AM5">
        <f t="shared" si="3"/>
        <v>0</v>
      </c>
    </row>
    <row r="6" spans="1:39">
      <c r="A6" s="1">
        <v>3</v>
      </c>
      <c r="B6" s="2">
        <v>0</v>
      </c>
      <c r="C6">
        <f t="shared" si="0"/>
        <v>0</v>
      </c>
      <c r="E6" s="1">
        <v>3</v>
      </c>
      <c r="F6" s="2">
        <v>0</v>
      </c>
      <c r="G6" s="2">
        <v>0</v>
      </c>
      <c r="I6" s="1">
        <v>3</v>
      </c>
      <c r="J6" s="2">
        <v>0</v>
      </c>
      <c r="K6" s="2">
        <v>0</v>
      </c>
      <c r="M6" s="1">
        <v>3</v>
      </c>
      <c r="N6" s="2">
        <v>0</v>
      </c>
      <c r="O6" s="2">
        <v>0</v>
      </c>
      <c r="Q6" s="1">
        <v>3</v>
      </c>
      <c r="R6" s="2">
        <v>0</v>
      </c>
      <c r="S6" s="2">
        <v>0</v>
      </c>
      <c r="U6" s="1">
        <v>3</v>
      </c>
      <c r="V6" s="2">
        <v>0</v>
      </c>
      <c r="W6" s="2">
        <v>0</v>
      </c>
      <c r="Y6" s="1">
        <v>3</v>
      </c>
      <c r="Z6" s="2">
        <v>0</v>
      </c>
      <c r="AA6" s="2">
        <v>0</v>
      </c>
      <c r="AC6" s="1">
        <v>3</v>
      </c>
      <c r="AD6" s="2">
        <v>0</v>
      </c>
      <c r="AE6">
        <f t="shared" si="1"/>
        <v>0</v>
      </c>
      <c r="AG6" s="1">
        <v>3</v>
      </c>
      <c r="AH6" s="2">
        <v>0</v>
      </c>
      <c r="AI6">
        <f t="shared" si="2"/>
        <v>0</v>
      </c>
      <c r="AK6" s="1">
        <v>3</v>
      </c>
      <c r="AL6" s="2">
        <v>0</v>
      </c>
      <c r="AM6">
        <f t="shared" si="3"/>
        <v>0</v>
      </c>
    </row>
    <row r="7" spans="1:39">
      <c r="A7" s="1">
        <v>4</v>
      </c>
      <c r="B7" s="2">
        <v>0</v>
      </c>
      <c r="C7">
        <f t="shared" si="0"/>
        <v>0</v>
      </c>
      <c r="E7" s="1">
        <v>4</v>
      </c>
      <c r="F7" s="2">
        <v>0</v>
      </c>
      <c r="G7" s="2">
        <v>0</v>
      </c>
      <c r="I7" s="1">
        <v>4</v>
      </c>
      <c r="J7" s="2">
        <v>0</v>
      </c>
      <c r="K7" s="2">
        <v>0</v>
      </c>
      <c r="M7" s="1">
        <v>4</v>
      </c>
      <c r="N7" s="2">
        <v>0</v>
      </c>
      <c r="O7" s="2">
        <v>0</v>
      </c>
      <c r="Q7" s="1">
        <v>4</v>
      </c>
      <c r="R7" s="2">
        <v>0</v>
      </c>
      <c r="S7" s="2">
        <v>0</v>
      </c>
      <c r="U7" s="1">
        <v>4</v>
      </c>
      <c r="V7" s="2">
        <v>0</v>
      </c>
      <c r="W7" s="2">
        <v>0</v>
      </c>
      <c r="Y7" s="1">
        <v>4</v>
      </c>
      <c r="Z7" s="2">
        <v>0</v>
      </c>
      <c r="AA7" s="2">
        <v>0</v>
      </c>
      <c r="AC7" s="1">
        <v>4</v>
      </c>
      <c r="AD7" s="2">
        <v>0</v>
      </c>
      <c r="AE7">
        <f t="shared" si="1"/>
        <v>0</v>
      </c>
      <c r="AG7" s="1">
        <v>4</v>
      </c>
      <c r="AH7" s="2">
        <v>0</v>
      </c>
      <c r="AI7">
        <f t="shared" si="2"/>
        <v>0</v>
      </c>
      <c r="AK7" s="1">
        <v>4</v>
      </c>
      <c r="AL7" s="2">
        <v>0</v>
      </c>
      <c r="AM7">
        <f t="shared" si="3"/>
        <v>0</v>
      </c>
    </row>
    <row r="8" spans="1:39">
      <c r="A8" s="1">
        <v>5</v>
      </c>
      <c r="B8" s="2">
        <v>1</v>
      </c>
      <c r="C8">
        <f t="shared" si="0"/>
        <v>6.666666666666667</v>
      </c>
      <c r="E8" s="1">
        <v>5</v>
      </c>
      <c r="F8" s="2">
        <v>0</v>
      </c>
      <c r="G8" s="2">
        <v>0</v>
      </c>
      <c r="I8" s="1">
        <v>5</v>
      </c>
      <c r="J8" s="2">
        <v>0</v>
      </c>
      <c r="K8" s="2">
        <v>0</v>
      </c>
      <c r="M8" s="1">
        <v>5</v>
      </c>
      <c r="N8" s="2">
        <v>0</v>
      </c>
      <c r="O8" s="2">
        <v>0</v>
      </c>
      <c r="Q8" s="1">
        <v>5</v>
      </c>
      <c r="R8" s="2">
        <v>0</v>
      </c>
      <c r="S8" s="2">
        <v>0</v>
      </c>
      <c r="U8" s="1">
        <v>5</v>
      </c>
      <c r="V8" s="2">
        <v>0</v>
      </c>
      <c r="W8" s="2">
        <v>0</v>
      </c>
      <c r="Y8" s="1">
        <v>5</v>
      </c>
      <c r="Z8" s="2">
        <v>0</v>
      </c>
      <c r="AA8" s="2">
        <v>0</v>
      </c>
      <c r="AC8" s="1">
        <v>5</v>
      </c>
      <c r="AD8" s="2">
        <v>0</v>
      </c>
      <c r="AE8">
        <f t="shared" si="1"/>
        <v>0</v>
      </c>
      <c r="AG8" s="1">
        <v>5</v>
      </c>
      <c r="AH8" s="2">
        <v>1</v>
      </c>
      <c r="AI8">
        <f t="shared" si="2"/>
        <v>16.666666666666664</v>
      </c>
      <c r="AK8" s="1">
        <v>5</v>
      </c>
      <c r="AL8" s="2">
        <v>0</v>
      </c>
      <c r="AM8">
        <f t="shared" si="3"/>
        <v>0</v>
      </c>
    </row>
    <row r="9" spans="1:39">
      <c r="A9" s="1">
        <v>6</v>
      </c>
      <c r="B9" s="2">
        <v>0</v>
      </c>
      <c r="C9">
        <f t="shared" si="0"/>
        <v>0</v>
      </c>
      <c r="E9" s="1">
        <v>6</v>
      </c>
      <c r="F9" s="2">
        <v>0</v>
      </c>
      <c r="G9" s="2">
        <v>0</v>
      </c>
      <c r="I9" s="1">
        <v>6</v>
      </c>
      <c r="J9" s="2">
        <v>0</v>
      </c>
      <c r="K9" s="2">
        <v>0</v>
      </c>
      <c r="M9" s="1">
        <v>6</v>
      </c>
      <c r="N9" s="2">
        <v>0</v>
      </c>
      <c r="O9" s="2">
        <v>0</v>
      </c>
      <c r="Q9" s="1">
        <v>6</v>
      </c>
      <c r="R9" s="2">
        <v>0</v>
      </c>
      <c r="S9" s="2">
        <v>0</v>
      </c>
      <c r="U9" s="1">
        <v>6</v>
      </c>
      <c r="V9" s="2">
        <v>0</v>
      </c>
      <c r="W9" s="2">
        <v>0</v>
      </c>
      <c r="Y9" s="1">
        <v>6</v>
      </c>
      <c r="Z9" s="2">
        <v>0</v>
      </c>
      <c r="AA9" s="2">
        <v>0</v>
      </c>
      <c r="AC9" s="1">
        <v>6</v>
      </c>
      <c r="AD9" s="2">
        <v>0</v>
      </c>
      <c r="AE9">
        <f t="shared" si="1"/>
        <v>0</v>
      </c>
      <c r="AG9" s="1">
        <v>6</v>
      </c>
      <c r="AH9" s="2">
        <v>0</v>
      </c>
      <c r="AI9">
        <f t="shared" si="2"/>
        <v>0</v>
      </c>
      <c r="AK9" s="1">
        <v>6</v>
      </c>
      <c r="AL9" s="2">
        <v>0</v>
      </c>
      <c r="AM9">
        <f t="shared" si="3"/>
        <v>0</v>
      </c>
    </row>
    <row r="10" spans="1:39">
      <c r="A10" s="1">
        <v>7</v>
      </c>
      <c r="B10" s="2">
        <v>2</v>
      </c>
      <c r="C10">
        <f t="shared" si="0"/>
        <v>13.333333333333334</v>
      </c>
      <c r="E10" s="1">
        <v>7</v>
      </c>
      <c r="F10" s="2">
        <v>0</v>
      </c>
      <c r="G10" s="2">
        <v>0</v>
      </c>
      <c r="I10" s="1">
        <v>7</v>
      </c>
      <c r="J10" s="2">
        <v>0</v>
      </c>
      <c r="K10" s="2">
        <v>0</v>
      </c>
      <c r="M10" s="1">
        <v>7</v>
      </c>
      <c r="N10" s="2">
        <v>0</v>
      </c>
      <c r="O10" s="2">
        <v>0</v>
      </c>
      <c r="Q10" s="1">
        <v>7</v>
      </c>
      <c r="R10" s="2">
        <v>0</v>
      </c>
      <c r="S10" s="2">
        <v>0</v>
      </c>
      <c r="U10" s="1">
        <v>7</v>
      </c>
      <c r="V10" s="2">
        <v>0</v>
      </c>
      <c r="W10" s="2">
        <v>0</v>
      </c>
      <c r="Y10" s="1">
        <v>7</v>
      </c>
      <c r="Z10" s="2">
        <v>0</v>
      </c>
      <c r="AA10" s="2">
        <v>0</v>
      </c>
      <c r="AC10" s="1">
        <v>7</v>
      </c>
      <c r="AD10" s="2">
        <v>0</v>
      </c>
      <c r="AE10">
        <f t="shared" si="1"/>
        <v>0</v>
      </c>
      <c r="AG10" s="1">
        <v>7</v>
      </c>
      <c r="AH10" s="2">
        <v>0</v>
      </c>
      <c r="AI10">
        <f t="shared" si="2"/>
        <v>0</v>
      </c>
      <c r="AK10" s="1">
        <v>7</v>
      </c>
      <c r="AL10" s="2">
        <v>2</v>
      </c>
      <c r="AM10">
        <f t="shared" si="3"/>
        <v>33.333333333333329</v>
      </c>
    </row>
    <row r="11" spans="1:39">
      <c r="A11" s="1">
        <v>8</v>
      </c>
      <c r="B11" s="2">
        <v>2</v>
      </c>
      <c r="C11">
        <f t="shared" si="0"/>
        <v>13.333333333333334</v>
      </c>
      <c r="E11" s="1">
        <v>8</v>
      </c>
      <c r="F11" s="2">
        <v>0</v>
      </c>
      <c r="G11" s="2">
        <v>0</v>
      </c>
      <c r="I11" s="1">
        <v>8</v>
      </c>
      <c r="J11" s="2">
        <v>0</v>
      </c>
      <c r="K11" s="2">
        <v>0</v>
      </c>
      <c r="M11" s="1">
        <v>8</v>
      </c>
      <c r="N11" s="2">
        <v>0</v>
      </c>
      <c r="O11" s="2">
        <v>0</v>
      </c>
      <c r="Q11" s="1">
        <v>8</v>
      </c>
      <c r="R11" s="2">
        <v>0</v>
      </c>
      <c r="S11" s="2">
        <v>0</v>
      </c>
      <c r="U11" s="1">
        <v>8</v>
      </c>
      <c r="V11" s="2">
        <v>0</v>
      </c>
      <c r="W11" s="2">
        <v>0</v>
      </c>
      <c r="Y11" s="1">
        <v>8</v>
      </c>
      <c r="Z11" s="2">
        <v>0</v>
      </c>
      <c r="AA11" s="2">
        <v>0</v>
      </c>
      <c r="AC11" s="1">
        <v>8</v>
      </c>
      <c r="AD11" s="2">
        <v>1</v>
      </c>
      <c r="AE11">
        <f t="shared" si="1"/>
        <v>33.333333333333329</v>
      </c>
      <c r="AG11" s="1">
        <v>8</v>
      </c>
      <c r="AH11" s="2">
        <v>1</v>
      </c>
      <c r="AI11">
        <f t="shared" si="2"/>
        <v>16.666666666666664</v>
      </c>
      <c r="AK11" s="1">
        <v>8</v>
      </c>
      <c r="AL11" s="2">
        <v>0</v>
      </c>
      <c r="AM11">
        <f t="shared" si="3"/>
        <v>0</v>
      </c>
    </row>
    <row r="12" spans="1:39">
      <c r="A12" s="1">
        <v>9</v>
      </c>
      <c r="B12" s="2">
        <v>2</v>
      </c>
      <c r="C12">
        <f t="shared" si="0"/>
        <v>13.333333333333334</v>
      </c>
      <c r="E12" s="1">
        <v>9</v>
      </c>
      <c r="F12" s="2">
        <v>0</v>
      </c>
      <c r="G12" s="2">
        <v>0</v>
      </c>
      <c r="I12" s="1">
        <v>9</v>
      </c>
      <c r="J12" s="2">
        <v>0</v>
      </c>
      <c r="K12" s="2">
        <v>0</v>
      </c>
      <c r="M12" s="1">
        <v>9</v>
      </c>
      <c r="N12" s="2">
        <v>0</v>
      </c>
      <c r="O12" s="2">
        <v>0</v>
      </c>
      <c r="Q12" s="1">
        <v>9</v>
      </c>
      <c r="R12" s="2">
        <v>0</v>
      </c>
      <c r="S12" s="2">
        <v>0</v>
      </c>
      <c r="U12" s="1">
        <v>9</v>
      </c>
      <c r="V12" s="2">
        <v>0</v>
      </c>
      <c r="W12" s="2">
        <v>0</v>
      </c>
      <c r="Y12" s="1">
        <v>9</v>
      </c>
      <c r="Z12" s="2">
        <v>0</v>
      </c>
      <c r="AA12" s="2">
        <v>0</v>
      </c>
      <c r="AC12" s="1">
        <v>9</v>
      </c>
      <c r="AD12" s="2">
        <v>2</v>
      </c>
      <c r="AE12">
        <f t="shared" si="1"/>
        <v>66.666666666666657</v>
      </c>
      <c r="AG12" s="1">
        <v>9</v>
      </c>
      <c r="AH12" s="2">
        <v>0</v>
      </c>
      <c r="AI12">
        <f t="shared" si="2"/>
        <v>0</v>
      </c>
      <c r="AK12" s="1">
        <v>9</v>
      </c>
      <c r="AL12" s="2">
        <v>0</v>
      </c>
      <c r="AM12">
        <f t="shared" si="3"/>
        <v>0</v>
      </c>
    </row>
    <row r="13" spans="1:39">
      <c r="A13" s="1">
        <v>11</v>
      </c>
      <c r="B13" s="2">
        <v>2</v>
      </c>
      <c r="C13">
        <f t="shared" si="0"/>
        <v>13.333333333333334</v>
      </c>
      <c r="E13" s="1">
        <v>11</v>
      </c>
      <c r="F13" s="2">
        <v>0</v>
      </c>
      <c r="G13" s="2">
        <v>0</v>
      </c>
      <c r="I13" s="1">
        <v>11</v>
      </c>
      <c r="J13" s="2">
        <v>0</v>
      </c>
      <c r="K13" s="2">
        <v>0</v>
      </c>
      <c r="M13" s="1">
        <v>11</v>
      </c>
      <c r="N13" s="2">
        <v>0</v>
      </c>
      <c r="O13" s="2">
        <v>0</v>
      </c>
      <c r="Q13" s="1">
        <v>11</v>
      </c>
      <c r="R13" s="2">
        <v>0</v>
      </c>
      <c r="S13" s="2">
        <v>0</v>
      </c>
      <c r="U13" s="1">
        <v>11</v>
      </c>
      <c r="V13" s="2">
        <v>0</v>
      </c>
      <c r="W13" s="2">
        <v>0</v>
      </c>
      <c r="Y13" s="1">
        <v>11</v>
      </c>
      <c r="Z13" s="2">
        <v>0</v>
      </c>
      <c r="AA13" s="2">
        <v>0</v>
      </c>
      <c r="AC13" s="1">
        <v>11</v>
      </c>
      <c r="AD13" s="2">
        <v>0</v>
      </c>
      <c r="AE13">
        <f t="shared" si="1"/>
        <v>0</v>
      </c>
      <c r="AG13" s="1">
        <v>11</v>
      </c>
      <c r="AH13" s="2">
        <v>1</v>
      </c>
      <c r="AI13">
        <f t="shared" si="2"/>
        <v>16.666666666666664</v>
      </c>
      <c r="AK13" s="1">
        <v>11</v>
      </c>
      <c r="AL13" s="2">
        <v>1</v>
      </c>
      <c r="AM13">
        <f t="shared" si="3"/>
        <v>16.666666666666664</v>
      </c>
    </row>
    <row r="14" spans="1:39">
      <c r="A14" s="1">
        <v>12</v>
      </c>
      <c r="B14" s="2">
        <v>4</v>
      </c>
      <c r="C14">
        <f t="shared" si="0"/>
        <v>26.666666666666668</v>
      </c>
      <c r="E14" s="1">
        <v>12</v>
      </c>
      <c r="F14" s="2">
        <v>0</v>
      </c>
      <c r="G14" s="2">
        <v>0</v>
      </c>
      <c r="I14" s="1">
        <v>12</v>
      </c>
      <c r="J14" s="2">
        <v>0</v>
      </c>
      <c r="K14" s="2">
        <v>0</v>
      </c>
      <c r="M14" s="1">
        <v>12</v>
      </c>
      <c r="N14" s="2">
        <v>0</v>
      </c>
      <c r="O14" s="2">
        <v>0</v>
      </c>
      <c r="Q14" s="1">
        <v>12</v>
      </c>
      <c r="R14" s="2">
        <v>0</v>
      </c>
      <c r="S14" s="2">
        <v>0</v>
      </c>
      <c r="U14" s="1">
        <v>12</v>
      </c>
      <c r="V14" s="2">
        <v>0</v>
      </c>
      <c r="W14" s="2">
        <v>0</v>
      </c>
      <c r="Y14" s="1">
        <v>12</v>
      </c>
      <c r="Z14" s="2">
        <v>0</v>
      </c>
      <c r="AA14" s="2">
        <v>0</v>
      </c>
      <c r="AC14" s="1">
        <v>12</v>
      </c>
      <c r="AD14" s="2">
        <v>0</v>
      </c>
      <c r="AE14">
        <f t="shared" si="1"/>
        <v>0</v>
      </c>
      <c r="AG14" s="1">
        <v>12</v>
      </c>
      <c r="AH14" s="2">
        <v>2</v>
      </c>
      <c r="AI14">
        <f t="shared" si="2"/>
        <v>33.333333333333329</v>
      </c>
      <c r="AK14" s="1">
        <v>12</v>
      </c>
      <c r="AL14" s="2">
        <v>2</v>
      </c>
      <c r="AM14">
        <f t="shared" si="3"/>
        <v>33.333333333333329</v>
      </c>
    </row>
    <row r="15" spans="1:39">
      <c r="A15" s="1">
        <v>13</v>
      </c>
      <c r="B15" s="2">
        <v>1</v>
      </c>
      <c r="C15">
        <f t="shared" si="0"/>
        <v>6.666666666666667</v>
      </c>
      <c r="E15" s="1">
        <v>13</v>
      </c>
      <c r="F15" s="2">
        <v>0</v>
      </c>
      <c r="G15" s="2">
        <v>0</v>
      </c>
      <c r="I15" s="1">
        <v>13</v>
      </c>
      <c r="J15" s="2">
        <v>0</v>
      </c>
      <c r="K15" s="2">
        <v>0</v>
      </c>
      <c r="M15" s="1">
        <v>13</v>
      </c>
      <c r="N15" s="2">
        <v>0</v>
      </c>
      <c r="O15" s="2">
        <v>0</v>
      </c>
      <c r="Q15" s="1">
        <v>13</v>
      </c>
      <c r="R15" s="2">
        <v>0</v>
      </c>
      <c r="S15" s="2">
        <v>0</v>
      </c>
      <c r="U15" s="1">
        <v>13</v>
      </c>
      <c r="V15" s="2">
        <v>0</v>
      </c>
      <c r="W15" s="2">
        <v>0</v>
      </c>
      <c r="Y15" s="1">
        <v>13</v>
      </c>
      <c r="Z15" s="2">
        <v>0</v>
      </c>
      <c r="AA15" s="2">
        <v>0</v>
      </c>
      <c r="AC15" s="1">
        <v>13</v>
      </c>
      <c r="AD15" s="2">
        <v>0</v>
      </c>
      <c r="AE15">
        <f t="shared" si="1"/>
        <v>0</v>
      </c>
      <c r="AG15" s="1">
        <v>13</v>
      </c>
      <c r="AH15" s="2">
        <v>0</v>
      </c>
      <c r="AI15">
        <f t="shared" si="2"/>
        <v>0</v>
      </c>
      <c r="AK15" s="1">
        <v>13</v>
      </c>
      <c r="AL15" s="2">
        <v>1</v>
      </c>
      <c r="AM15">
        <f t="shared" si="3"/>
        <v>16.666666666666664</v>
      </c>
    </row>
    <row r="16" spans="1:39">
      <c r="A16" s="1">
        <v>14</v>
      </c>
      <c r="B16" s="2">
        <v>1</v>
      </c>
      <c r="C16">
        <f t="shared" si="0"/>
        <v>6.666666666666667</v>
      </c>
      <c r="E16" s="1">
        <v>14</v>
      </c>
      <c r="F16" s="2">
        <v>0</v>
      </c>
      <c r="G16" s="2">
        <v>0</v>
      </c>
      <c r="I16" s="1">
        <v>14</v>
      </c>
      <c r="J16" s="2">
        <v>0</v>
      </c>
      <c r="K16" s="2">
        <v>0</v>
      </c>
      <c r="M16" s="1">
        <v>14</v>
      </c>
      <c r="N16" s="2">
        <v>0</v>
      </c>
      <c r="O16" s="2">
        <v>0</v>
      </c>
      <c r="Q16" s="1">
        <v>14</v>
      </c>
      <c r="R16" s="2">
        <v>0</v>
      </c>
      <c r="S16" s="2">
        <v>0</v>
      </c>
      <c r="U16" s="1">
        <v>14</v>
      </c>
      <c r="V16" s="2">
        <v>0</v>
      </c>
      <c r="W16" s="2">
        <v>0</v>
      </c>
      <c r="Y16" s="1">
        <v>14</v>
      </c>
      <c r="Z16" s="2">
        <v>0</v>
      </c>
      <c r="AA16" s="2">
        <v>0</v>
      </c>
      <c r="AC16" s="1">
        <v>14</v>
      </c>
      <c r="AD16" s="2">
        <v>0</v>
      </c>
      <c r="AE16">
        <f t="shared" si="1"/>
        <v>0</v>
      </c>
      <c r="AG16" s="1">
        <v>14</v>
      </c>
      <c r="AH16" s="2">
        <v>1</v>
      </c>
      <c r="AI16">
        <f t="shared" si="2"/>
        <v>16.666666666666664</v>
      </c>
      <c r="AK16" s="1">
        <v>14</v>
      </c>
      <c r="AL16" s="2">
        <v>0</v>
      </c>
      <c r="AM16">
        <f t="shared" si="3"/>
        <v>0</v>
      </c>
    </row>
    <row r="17" spans="1:39">
      <c r="A17" s="1">
        <v>15</v>
      </c>
      <c r="B17" s="2">
        <v>0</v>
      </c>
      <c r="C17">
        <f t="shared" si="0"/>
        <v>0</v>
      </c>
      <c r="E17" s="1">
        <v>15</v>
      </c>
      <c r="F17" s="2">
        <v>0</v>
      </c>
      <c r="G17" s="2">
        <v>0</v>
      </c>
      <c r="I17" s="1">
        <v>15</v>
      </c>
      <c r="J17" s="2">
        <v>0</v>
      </c>
      <c r="K17" s="2">
        <v>0</v>
      </c>
      <c r="M17" s="1">
        <v>15</v>
      </c>
      <c r="N17" s="2">
        <v>0</v>
      </c>
      <c r="O17" s="2">
        <v>0</v>
      </c>
      <c r="Q17" s="1">
        <v>15</v>
      </c>
      <c r="R17" s="2">
        <v>0</v>
      </c>
      <c r="S17" s="2">
        <v>0</v>
      </c>
      <c r="U17" s="1">
        <v>15</v>
      </c>
      <c r="V17" s="2">
        <v>0</v>
      </c>
      <c r="W17" s="2">
        <v>0</v>
      </c>
      <c r="Y17" s="1">
        <v>15</v>
      </c>
      <c r="Z17" s="2">
        <v>0</v>
      </c>
      <c r="AA17" s="2">
        <v>0</v>
      </c>
      <c r="AC17" s="1">
        <v>15</v>
      </c>
      <c r="AD17" s="2">
        <v>0</v>
      </c>
      <c r="AE17">
        <f t="shared" si="1"/>
        <v>0</v>
      </c>
      <c r="AG17" s="1">
        <v>15</v>
      </c>
      <c r="AH17" s="2">
        <v>0</v>
      </c>
      <c r="AI17">
        <f t="shared" si="2"/>
        <v>0</v>
      </c>
      <c r="AK17" s="1">
        <v>15</v>
      </c>
      <c r="AL17" s="2">
        <v>0</v>
      </c>
      <c r="AM17">
        <f t="shared" si="3"/>
        <v>0</v>
      </c>
    </row>
    <row r="18" spans="1:39" ht="15.75" thickBot="1">
      <c r="A18" s="3" t="s">
        <v>5</v>
      </c>
      <c r="B18" s="3">
        <f>SUM(B3:B17)</f>
        <v>15</v>
      </c>
      <c r="C18" s="3">
        <f>SUM(C3:C17)</f>
        <v>100.00000000000001</v>
      </c>
      <c r="E18" s="3" t="s">
        <v>5</v>
      </c>
      <c r="F18" s="3">
        <v>0</v>
      </c>
      <c r="I18" s="3" t="s">
        <v>5</v>
      </c>
      <c r="J18" s="3">
        <v>0</v>
      </c>
      <c r="M18" s="3" t="s">
        <v>5</v>
      </c>
      <c r="N18" s="3">
        <v>0</v>
      </c>
      <c r="Q18" s="3" t="s">
        <v>5</v>
      </c>
      <c r="R18" s="3">
        <v>0</v>
      </c>
      <c r="U18" s="3" t="s">
        <v>5</v>
      </c>
      <c r="V18" s="3">
        <v>0</v>
      </c>
      <c r="Y18" s="3" t="s">
        <v>5</v>
      </c>
      <c r="Z18" s="3">
        <v>0</v>
      </c>
      <c r="AC18" s="3" t="s">
        <v>5</v>
      </c>
      <c r="AD18" s="3">
        <f>SUM(AD3:AD17)</f>
        <v>3</v>
      </c>
      <c r="AE18" s="3">
        <f>SUM(AE3:AE17)</f>
        <v>99.999999999999986</v>
      </c>
      <c r="AG18" s="3" t="s">
        <v>5</v>
      </c>
      <c r="AH18" s="3">
        <f>SUM(AH3:AH17)</f>
        <v>6</v>
      </c>
      <c r="AI18" s="3">
        <f>SUM(AI3:AI17)</f>
        <v>99.999999999999972</v>
      </c>
      <c r="AK18" s="3" t="s">
        <v>5</v>
      </c>
      <c r="AL18" s="3">
        <f>SUM(AL3:AL17)</f>
        <v>6</v>
      </c>
      <c r="AM18" s="3">
        <f>SUM(AM3:AM17)</f>
        <v>99.999999999999972</v>
      </c>
    </row>
  </sheetData>
  <sortState ref="AK3:AK18">
    <sortCondition ref="AK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9" zoomScale="50" zoomScaleNormal="50" workbookViewId="0">
      <selection activeCell="M99" sqref="M99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AbyssocucumisLength</vt:lpstr>
      <vt:lpstr>AbyssocucumisHist</vt:lpstr>
      <vt:lpstr>LengthFrequencybyTimePeriod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2013-08-01T22:02:20Z</dcterms:created>
  <dcterms:modified xsi:type="dcterms:W3CDTF">2013-08-18T22:08:23Z</dcterms:modified>
</cp:coreProperties>
</file>