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ml.chartshapes+xml"/>
  <Override PartName="/xl/drawings/drawing8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Oneirophanta" sheetId="1" r:id="rId1"/>
    <sheet name="Hist" sheetId="2" r:id="rId2"/>
  </sheets>
  <calcPr calcId="124519"/>
</workbook>
</file>

<file path=xl/calcChain.xml><?xml version="1.0" encoding="utf-8"?>
<calcChain xmlns="http://schemas.openxmlformats.org/spreadsheetml/2006/main">
  <c r="R7" i="1"/>
  <c r="O12"/>
  <c r="O10"/>
  <c r="O9"/>
  <c r="O8"/>
  <c r="O7"/>
  <c r="AI4" i="2"/>
  <c r="AI5"/>
  <c r="AI6"/>
  <c r="AI7"/>
  <c r="AI8"/>
  <c r="AI9"/>
  <c r="AI10"/>
  <c r="AI11"/>
  <c r="AI12"/>
  <c r="AI13"/>
  <c r="AI14"/>
  <c r="AI15"/>
  <c r="AI16"/>
  <c r="AI17"/>
  <c r="AI18"/>
  <c r="AI3"/>
  <c r="AH19"/>
  <c r="AL19"/>
  <c r="AM18"/>
  <c r="AM17"/>
  <c r="AM16"/>
  <c r="AM15"/>
  <c r="AM14"/>
  <c r="AM13"/>
  <c r="AM12"/>
  <c r="AM11"/>
  <c r="AM10"/>
  <c r="AM9"/>
  <c r="AM8"/>
  <c r="AM7"/>
  <c r="AM6"/>
  <c r="AM5"/>
  <c r="AM4"/>
  <c r="AM3"/>
  <c r="AM19" s="1"/>
  <c r="AE19"/>
  <c r="AD19"/>
  <c r="AE18"/>
  <c r="AE17"/>
  <c r="AE16"/>
  <c r="AE15"/>
  <c r="AE14"/>
  <c r="AE13"/>
  <c r="AE12"/>
  <c r="AE11"/>
  <c r="AE10"/>
  <c r="AE9"/>
  <c r="AE8"/>
  <c r="AE7"/>
  <c r="AE6"/>
  <c r="AE5"/>
  <c r="AE4"/>
  <c r="AE3"/>
  <c r="AA4"/>
  <c r="AA5"/>
  <c r="AA6"/>
  <c r="AA7"/>
  <c r="AA8"/>
  <c r="AA9"/>
  <c r="AA10"/>
  <c r="AA11"/>
  <c r="AA12"/>
  <c r="AA13"/>
  <c r="AA14"/>
  <c r="AA15"/>
  <c r="AA16"/>
  <c r="AA17"/>
  <c r="AA18"/>
  <c r="AA3"/>
  <c r="Z19"/>
  <c r="W19"/>
  <c r="W4"/>
  <c r="W5"/>
  <c r="W6"/>
  <c r="W7"/>
  <c r="W8"/>
  <c r="W9"/>
  <c r="W10"/>
  <c r="W11"/>
  <c r="W12"/>
  <c r="W13"/>
  <c r="W14"/>
  <c r="W15"/>
  <c r="W16"/>
  <c r="W17"/>
  <c r="W18"/>
  <c r="W3"/>
  <c r="V19"/>
  <c r="R19"/>
  <c r="S18"/>
  <c r="S17"/>
  <c r="S16"/>
  <c r="S15"/>
  <c r="S14"/>
  <c r="S13"/>
  <c r="S12"/>
  <c r="S11"/>
  <c r="S10"/>
  <c r="S9"/>
  <c r="S8"/>
  <c r="S7"/>
  <c r="S6"/>
  <c r="S5"/>
  <c r="S4"/>
  <c r="S19" s="1"/>
  <c r="S3"/>
  <c r="N19"/>
  <c r="O18"/>
  <c r="O17"/>
  <c r="O16"/>
  <c r="O15"/>
  <c r="O14"/>
  <c r="O13"/>
  <c r="O12"/>
  <c r="O11"/>
  <c r="O10"/>
  <c r="O9"/>
  <c r="O8"/>
  <c r="O7"/>
  <c r="O6"/>
  <c r="O5"/>
  <c r="O4"/>
  <c r="O19" s="1"/>
  <c r="O3"/>
  <c r="J19"/>
  <c r="K18"/>
  <c r="K17"/>
  <c r="K16"/>
  <c r="K15"/>
  <c r="K14"/>
  <c r="K13"/>
  <c r="K12"/>
  <c r="K11"/>
  <c r="K10"/>
  <c r="K9"/>
  <c r="K8"/>
  <c r="K7"/>
  <c r="K6"/>
  <c r="K5"/>
  <c r="K4"/>
  <c r="K3"/>
  <c r="K19" s="1"/>
  <c r="F19"/>
  <c r="G18"/>
  <c r="G17"/>
  <c r="G16"/>
  <c r="G15"/>
  <c r="G14"/>
  <c r="G13"/>
  <c r="G12"/>
  <c r="G11"/>
  <c r="G10"/>
  <c r="G9"/>
  <c r="G8"/>
  <c r="G7"/>
  <c r="G6"/>
  <c r="G5"/>
  <c r="G4"/>
  <c r="G3"/>
  <c r="C19"/>
  <c r="C4"/>
  <c r="C5"/>
  <c r="C6"/>
  <c r="C7"/>
  <c r="C8"/>
  <c r="C9"/>
  <c r="C10"/>
  <c r="C11"/>
  <c r="C12"/>
  <c r="C13"/>
  <c r="C14"/>
  <c r="C15"/>
  <c r="C16"/>
  <c r="C17"/>
  <c r="C18"/>
  <c r="B19"/>
  <c r="C3" s="1"/>
  <c r="A11" i="1"/>
  <c r="AI19" i="2" l="1"/>
  <c r="AA19"/>
  <c r="G19"/>
</calcChain>
</file>

<file path=xl/sharedStrings.xml><?xml version="1.0" encoding="utf-8"?>
<sst xmlns="http://schemas.openxmlformats.org/spreadsheetml/2006/main" count="99" uniqueCount="20">
  <si>
    <t>DiveNumber</t>
  </si>
  <si>
    <t>Length_cm</t>
  </si>
  <si>
    <t>Length_mm</t>
  </si>
  <si>
    <t>Biomass</t>
  </si>
  <si>
    <t>Overall</t>
  </si>
  <si>
    <t>December</t>
  </si>
  <si>
    <t>February</t>
  </si>
  <si>
    <t>June</t>
  </si>
  <si>
    <t>Sept</t>
  </si>
  <si>
    <t>May</t>
  </si>
  <si>
    <t>November</t>
  </si>
  <si>
    <t>Bin</t>
  </si>
  <si>
    <t>More</t>
  </si>
  <si>
    <t>Frequency</t>
  </si>
  <si>
    <t>Percent</t>
  </si>
  <si>
    <t>Sample Size</t>
  </si>
  <si>
    <t>Minimum Size</t>
  </si>
  <si>
    <t>Maximum Size</t>
  </si>
  <si>
    <t>Size Range</t>
  </si>
  <si>
    <t>Average Size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</si>
</sst>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Fill="1"/>
    <xf numFmtId="0" fontId="2" fillId="0" borderId="0" xfId="1" applyFont="1"/>
    <xf numFmtId="0" fontId="1" fillId="0" borderId="0" xfId="1"/>
    <xf numFmtId="2" fontId="0" fillId="0" borderId="0" xfId="0" applyNumberFormat="1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NumberFormat="1" applyFill="1" applyBorder="1" applyAlignment="1"/>
    <xf numFmtId="0" fontId="0" fillId="0" borderId="0" xfId="0" applyFill="1" applyBorder="1" applyAlignment="1"/>
    <xf numFmtId="0" fontId="0" fillId="0" borderId="1" xfId="0" applyFill="1" applyBorder="1" applyAlignment="1"/>
    <xf numFmtId="0" fontId="3" fillId="0" borderId="2" xfId="0" applyFont="1" applyFill="1" applyBorder="1" applyAlignment="1">
      <alignment horizontal="center"/>
    </xf>
    <xf numFmtId="17" fontId="0" fillId="0" borderId="0" xfId="0" applyNumberFormat="1"/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Hist!$G$2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Hist!$E$3:$E$18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cat>
          <c:val>
            <c:numRef>
              <c:f>Hist!$G$3:$G$18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axId val="243380992"/>
        <c:axId val="243382912"/>
      </c:barChart>
      <c:catAx>
        <c:axId val="2433809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December 2006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Oneirophanta mutabilis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43382912"/>
        <c:crosses val="autoZero"/>
        <c:auto val="1"/>
        <c:lblAlgn val="ctr"/>
        <c:lblOffset val="100"/>
      </c:catAx>
      <c:valAx>
        <c:axId val="243382912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43380992"/>
        <c:crosses val="autoZero"/>
        <c:crossBetween val="midCat"/>
      </c:valAx>
    </c:plotArea>
    <c:plotVisOnly val="1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Hist!$K$2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Hist!$E$3:$E$18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cat>
          <c:val>
            <c:numRef>
              <c:f>Hist!$K$3:$K$18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axId val="246769920"/>
        <c:axId val="246773248"/>
      </c:barChart>
      <c:catAx>
        <c:axId val="2467699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February 2007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Oneirophanta mutabilis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46773248"/>
        <c:crosses val="autoZero"/>
        <c:auto val="1"/>
        <c:lblAlgn val="ctr"/>
        <c:lblOffset val="100"/>
      </c:catAx>
      <c:valAx>
        <c:axId val="246773248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46769920"/>
        <c:crosses val="autoZero"/>
        <c:crossBetween val="midCat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Hist!$O$2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Hist!$E$3:$E$18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cat>
          <c:val>
            <c:numRef>
              <c:f>Hist!$O$3:$O$18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axId val="247522816"/>
        <c:axId val="247524736"/>
      </c:barChart>
      <c:catAx>
        <c:axId val="2475228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June 2007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Oneirophanta mutabilis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47524736"/>
        <c:crosses val="autoZero"/>
        <c:auto val="1"/>
        <c:lblAlgn val="ctr"/>
        <c:lblOffset val="100"/>
      </c:catAx>
      <c:valAx>
        <c:axId val="247524736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47522816"/>
        <c:crosses val="autoZero"/>
        <c:crossBetween val="midCat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Hist!$S$2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Hist!$E$3:$E$18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cat>
          <c:val>
            <c:numRef>
              <c:f>Hist!$S$3:$S$18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axId val="248960128"/>
        <c:axId val="248962048"/>
      </c:barChart>
      <c:catAx>
        <c:axId val="2489601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September 2007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Oneirophanta mutabilis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48962048"/>
        <c:crosses val="autoZero"/>
        <c:auto val="1"/>
        <c:lblAlgn val="ctr"/>
        <c:lblOffset val="100"/>
      </c:catAx>
      <c:valAx>
        <c:axId val="248962048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48960128"/>
        <c:crosses val="autoZero"/>
        <c:crossBetween val="midCat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Hist!$W$2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Hist!$E$3:$E$18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cat>
          <c:val>
            <c:numRef>
              <c:f>Hist!$W$3:$W$18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14.285714285714285</c:v>
                </c:pt>
                <c:pt idx="9">
                  <c:v>28.571428571428569</c:v>
                </c:pt>
                <c:pt idx="10">
                  <c:v>0</c:v>
                </c:pt>
                <c:pt idx="11">
                  <c:v>0</c:v>
                </c:pt>
                <c:pt idx="12">
                  <c:v>28.571428571428569</c:v>
                </c:pt>
                <c:pt idx="13">
                  <c:v>0</c:v>
                </c:pt>
                <c:pt idx="14">
                  <c:v>28.571428571428569</c:v>
                </c:pt>
                <c:pt idx="15">
                  <c:v>0</c:v>
                </c:pt>
              </c:numCache>
            </c:numRef>
          </c:val>
        </c:ser>
        <c:axId val="248816000"/>
        <c:axId val="251107584"/>
      </c:barChart>
      <c:catAx>
        <c:axId val="2488160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February 2009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Oneirophanta mutabilis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51107584"/>
        <c:crosses val="autoZero"/>
        <c:auto val="1"/>
        <c:lblAlgn val="ctr"/>
        <c:lblOffset val="100"/>
      </c:catAx>
      <c:valAx>
        <c:axId val="251107584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48816000"/>
        <c:crosses val="autoZero"/>
        <c:crossBetween val="midCat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Hist!$AA$2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Hist!$E$3:$E$18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cat>
          <c:val>
            <c:numRef>
              <c:f>Hist!$AA$3:$AA$18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100</c:v>
                </c:pt>
              </c:numCache>
            </c:numRef>
          </c:val>
        </c:ser>
        <c:axId val="249292288"/>
        <c:axId val="249398400"/>
      </c:barChart>
      <c:catAx>
        <c:axId val="2492922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May 2011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Oneirophanta mutabilis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49398400"/>
        <c:crosses val="autoZero"/>
        <c:auto val="1"/>
        <c:lblAlgn val="ctr"/>
        <c:lblOffset val="100"/>
      </c:catAx>
      <c:valAx>
        <c:axId val="249398400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49292288"/>
        <c:crosses val="autoZero"/>
        <c:crossBetween val="midCat"/>
      </c:valAx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Hist!$AE$2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Hist!$E$3:$E$18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cat>
          <c:val>
            <c:numRef>
              <c:f>Hist!$AE$3:$AE$18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axId val="248818304"/>
        <c:axId val="249013760"/>
      </c:barChart>
      <c:catAx>
        <c:axId val="2488183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November 2011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Oneirophanta mutabilis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49013760"/>
        <c:crosses val="autoZero"/>
        <c:auto val="1"/>
        <c:lblAlgn val="ctr"/>
        <c:lblOffset val="100"/>
      </c:catAx>
      <c:valAx>
        <c:axId val="249013760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48818304"/>
        <c:crosses val="autoZero"/>
        <c:crossBetween val="midCat"/>
      </c:valAx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Hist!$AI$2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Hist!$E$3:$E$18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cat>
          <c:val>
            <c:numRef>
              <c:f>Hist!$AI$3:$AI$18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100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axId val="247858688"/>
        <c:axId val="247876608"/>
      </c:barChart>
      <c:catAx>
        <c:axId val="2478586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June 2012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Oneirophanta mutabilis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47876608"/>
        <c:crosses val="autoZero"/>
        <c:auto val="1"/>
        <c:lblAlgn val="ctr"/>
        <c:lblOffset val="100"/>
      </c:catAx>
      <c:valAx>
        <c:axId val="247876608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47858688"/>
        <c:crosses val="autoZero"/>
        <c:crossBetween val="midCat"/>
      </c:valAx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Hist!$AM$2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Hist!$E$3:$E$18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cat>
          <c:val>
            <c:numRef>
              <c:f>Hist!$AM$3:$AM$18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axId val="214337792"/>
        <c:axId val="214341504"/>
      </c:barChart>
      <c:catAx>
        <c:axId val="2143377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November 2012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Oneirophanta mutabilis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14341504"/>
        <c:crosses val="autoZero"/>
        <c:auto val="1"/>
        <c:lblAlgn val="ctr"/>
        <c:lblOffset val="100"/>
      </c:catAx>
      <c:valAx>
        <c:axId val="214341504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14337792"/>
        <c:crosses val="autoZero"/>
        <c:crossBetween val="midCat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19</xdr:row>
      <xdr:rowOff>190499</xdr:rowOff>
    </xdr:from>
    <xdr:to>
      <xdr:col>10</xdr:col>
      <xdr:colOff>73025</xdr:colOff>
      <xdr:row>39</xdr:row>
      <xdr:rowOff>38099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20</xdr:row>
      <xdr:rowOff>0</xdr:rowOff>
    </xdr:from>
    <xdr:to>
      <xdr:col>20</xdr:col>
      <xdr:colOff>57150</xdr:colOff>
      <xdr:row>39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20</xdr:row>
      <xdr:rowOff>0</xdr:rowOff>
    </xdr:from>
    <xdr:to>
      <xdr:col>30</xdr:col>
      <xdr:colOff>57150</xdr:colOff>
      <xdr:row>39</xdr:row>
      <xdr:rowOff>38100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40</xdr:row>
      <xdr:rowOff>0</xdr:rowOff>
    </xdr:from>
    <xdr:to>
      <xdr:col>10</xdr:col>
      <xdr:colOff>57150</xdr:colOff>
      <xdr:row>59</xdr:row>
      <xdr:rowOff>38100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40</xdr:row>
      <xdr:rowOff>0</xdr:rowOff>
    </xdr:from>
    <xdr:to>
      <xdr:col>20</xdr:col>
      <xdr:colOff>57150</xdr:colOff>
      <xdr:row>59</xdr:row>
      <xdr:rowOff>38100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40</xdr:row>
      <xdr:rowOff>0</xdr:rowOff>
    </xdr:from>
    <xdr:to>
      <xdr:col>30</xdr:col>
      <xdr:colOff>57150</xdr:colOff>
      <xdr:row>59</xdr:row>
      <xdr:rowOff>38100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60</xdr:row>
      <xdr:rowOff>0</xdr:rowOff>
    </xdr:from>
    <xdr:to>
      <xdr:col>10</xdr:col>
      <xdr:colOff>57150</xdr:colOff>
      <xdr:row>79</xdr:row>
      <xdr:rowOff>38100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60</xdr:row>
      <xdr:rowOff>0</xdr:rowOff>
    </xdr:from>
    <xdr:to>
      <xdr:col>20</xdr:col>
      <xdr:colOff>57150</xdr:colOff>
      <xdr:row>79</xdr:row>
      <xdr:rowOff>38100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60</xdr:row>
      <xdr:rowOff>0</xdr:rowOff>
    </xdr:from>
    <xdr:to>
      <xdr:col>30</xdr:col>
      <xdr:colOff>57150</xdr:colOff>
      <xdr:row>79</xdr:row>
      <xdr:rowOff>38100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0.13889</cdr:x>
      <cdr:y>0.14757</cdr:y>
    </cdr:from>
    <cdr:to>
      <cdr:x>0.27953</cdr:x>
      <cdr:y>0.21082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62000" y="539750"/>
          <a:ext cx="771631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0.13889</cdr:x>
      <cdr:y>0.14757</cdr:y>
    </cdr:from>
    <cdr:to>
      <cdr:x>0.27953</cdr:x>
      <cdr:y>0.21082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62000" y="539750"/>
          <a:ext cx="771631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0.13889</cdr:x>
      <cdr:y>0.14757</cdr:y>
    </cdr:from>
    <cdr:to>
      <cdr:x>0.27953</cdr:x>
      <cdr:y>0.21082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62000" y="539750"/>
          <a:ext cx="771631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0.13889</cdr:x>
      <cdr:y>0.14757</cdr:y>
    </cdr:from>
    <cdr:to>
      <cdr:x>0.27953</cdr:x>
      <cdr:y>0.21082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62000" y="539750"/>
          <a:ext cx="771631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0.13889</cdr:x>
      <cdr:y>0.14757</cdr:y>
    </cdr:from>
    <cdr:to>
      <cdr:x>0.27953</cdr:x>
      <cdr:y>0.21082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62000" y="539750"/>
          <a:ext cx="771631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0.13889</cdr:x>
      <cdr:y>0.14757</cdr:y>
    </cdr:from>
    <cdr:to>
      <cdr:x>0.27953</cdr:x>
      <cdr:y>0.21082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62000" y="539750"/>
          <a:ext cx="771631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n=7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0.13889</cdr:x>
      <cdr:y>0.14757</cdr:y>
    </cdr:from>
    <cdr:to>
      <cdr:x>0.27953</cdr:x>
      <cdr:y>0.21082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62000" y="539750"/>
          <a:ext cx="771631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n=1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0.13889</cdr:x>
      <cdr:y>0.14757</cdr:y>
    </cdr:from>
    <cdr:to>
      <cdr:x>0.27953</cdr:x>
      <cdr:y>0.21082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62000" y="539750"/>
          <a:ext cx="771631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0.13889</cdr:x>
      <cdr:y>0.14757</cdr:y>
    </cdr:from>
    <cdr:to>
      <cdr:x>0.27953</cdr:x>
      <cdr:y>0.21082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62000" y="539750"/>
          <a:ext cx="771631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n=1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R16"/>
  <sheetViews>
    <sheetView tabSelected="1" workbookViewId="0">
      <selection activeCell="R1" sqref="R1:R15"/>
    </sheetView>
  </sheetViews>
  <sheetFormatPr defaultColWidth="10.85546875" defaultRowHeight="15.75"/>
  <cols>
    <col min="1" max="3" width="10.85546875" style="3"/>
    <col min="4" max="4" width="10.7109375" style="3" bestFit="1" customWidth="1"/>
    <col min="5" max="5" width="5.85546875" style="3" customWidth="1"/>
    <col min="6" max="6" width="2.140625" style="3" bestFit="1" customWidth="1"/>
    <col min="7" max="7" width="4.85546875" style="3" customWidth="1"/>
    <col min="8" max="16384" width="10.85546875" style="3"/>
  </cols>
  <sheetData>
    <row r="1" spans="1:18">
      <c r="A1" s="1" t="s">
        <v>1</v>
      </c>
      <c r="B1" s="1" t="s">
        <v>2</v>
      </c>
      <c r="C1" s="2" t="s">
        <v>3</v>
      </c>
      <c r="D1" s="1" t="s">
        <v>0</v>
      </c>
      <c r="F1" s="3">
        <v>0</v>
      </c>
      <c r="H1" s="3">
        <v>0</v>
      </c>
      <c r="J1" s="11">
        <v>39052</v>
      </c>
      <c r="K1" s="12" t="s">
        <v>15</v>
      </c>
      <c r="L1">
        <v>0</v>
      </c>
      <c r="M1" s="11">
        <v>39326</v>
      </c>
      <c r="N1" s="12" t="s">
        <v>15</v>
      </c>
      <c r="O1">
        <v>0</v>
      </c>
      <c r="P1" s="11">
        <v>40848</v>
      </c>
      <c r="Q1" s="12" t="s">
        <v>15</v>
      </c>
      <c r="R1">
        <v>0</v>
      </c>
    </row>
    <row r="2" spans="1:18">
      <c r="A2" s="1">
        <v>11.959591127269215</v>
      </c>
      <c r="B2" s="1">
        <v>119.59591127269215</v>
      </c>
      <c r="C2" s="3">
        <v>65.07109215862765</v>
      </c>
      <c r="D2" s="1">
        <v>8</v>
      </c>
      <c r="F2" s="3">
        <v>0</v>
      </c>
      <c r="H2" s="3">
        <v>1</v>
      </c>
      <c r="J2"/>
      <c r="K2" s="12" t="s">
        <v>16</v>
      </c>
      <c r="L2"/>
      <c r="M2"/>
      <c r="N2" s="12" t="s">
        <v>16</v>
      </c>
      <c r="O2"/>
      <c r="P2"/>
      <c r="Q2" s="12" t="s">
        <v>16</v>
      </c>
      <c r="R2"/>
    </row>
    <row r="3" spans="1:18">
      <c r="A3" s="1">
        <v>8.389791682439629</v>
      </c>
      <c r="B3" s="1">
        <v>83.89791682439629</v>
      </c>
      <c r="C3" s="3">
        <v>26.743158277820886</v>
      </c>
      <c r="D3" s="1">
        <v>8</v>
      </c>
      <c r="F3" s="3">
        <v>0</v>
      </c>
      <c r="H3" s="3">
        <v>2</v>
      </c>
      <c r="J3"/>
      <c r="K3" s="12" t="s">
        <v>17</v>
      </c>
      <c r="L3"/>
      <c r="M3"/>
      <c r="N3" s="12" t="s">
        <v>17</v>
      </c>
      <c r="O3"/>
      <c r="P3"/>
      <c r="Q3" s="12" t="s">
        <v>17</v>
      </c>
      <c r="R3"/>
    </row>
    <row r="4" spans="1:18">
      <c r="A4" s="1">
        <v>13.002621249211114</v>
      </c>
      <c r="B4" s="1">
        <v>130.02621249211114</v>
      </c>
      <c r="C4" s="3">
        <v>80.255041830591267</v>
      </c>
      <c r="D4" s="1">
        <v>8</v>
      </c>
      <c r="F4" s="1"/>
      <c r="H4" s="3">
        <v>3</v>
      </c>
      <c r="J4"/>
      <c r="K4" s="12" t="s">
        <v>18</v>
      </c>
      <c r="L4"/>
      <c r="M4"/>
      <c r="N4" s="12" t="s">
        <v>18</v>
      </c>
      <c r="O4"/>
      <c r="P4"/>
      <c r="Q4" s="12" t="s">
        <v>18</v>
      </c>
      <c r="R4"/>
    </row>
    <row r="5" spans="1:18">
      <c r="A5" s="1">
        <v>11.725368227370804</v>
      </c>
      <c r="B5" s="1">
        <v>117.25368227370805</v>
      </c>
      <c r="C5" s="3">
        <v>61.921726149552448</v>
      </c>
      <c r="D5" s="1">
        <v>8</v>
      </c>
      <c r="H5" s="3">
        <v>4</v>
      </c>
      <c r="J5"/>
      <c r="K5" s="12" t="s">
        <v>19</v>
      </c>
      <c r="L5"/>
      <c r="M5"/>
      <c r="N5" s="12" t="s">
        <v>19</v>
      </c>
      <c r="O5"/>
      <c r="P5"/>
      <c r="Q5" s="12" t="s">
        <v>19</v>
      </c>
      <c r="R5"/>
    </row>
    <row r="6" spans="1:18">
      <c r="A6" s="1">
        <v>8.6247316158645297</v>
      </c>
      <c r="B6" s="1">
        <v>86.247316158645305</v>
      </c>
      <c r="C6" s="3">
        <v>28.661378811427916</v>
      </c>
      <c r="D6" s="1">
        <v>8</v>
      </c>
      <c r="H6" s="3">
        <v>5</v>
      </c>
      <c r="J6" s="11">
        <v>39114</v>
      </c>
      <c r="K6" s="12" t="s">
        <v>15</v>
      </c>
      <c r="L6">
        <v>0</v>
      </c>
      <c r="M6" s="11">
        <v>39845</v>
      </c>
      <c r="N6" s="12" t="s">
        <v>15</v>
      </c>
      <c r="O6">
        <v>7</v>
      </c>
      <c r="P6" s="11">
        <v>41061</v>
      </c>
      <c r="Q6" s="12" t="s">
        <v>15</v>
      </c>
      <c r="R6">
        <v>1</v>
      </c>
    </row>
    <row r="7" spans="1:18">
      <c r="A7" s="1">
        <v>7.1146811227754414</v>
      </c>
      <c r="B7" s="1">
        <v>71.146811227754412</v>
      </c>
      <c r="C7" s="3">
        <v>17.686270614979968</v>
      </c>
      <c r="D7" s="1">
        <v>8</v>
      </c>
      <c r="H7" s="3">
        <v>6</v>
      </c>
      <c r="J7"/>
      <c r="K7" s="12" t="s">
        <v>16</v>
      </c>
      <c r="L7"/>
      <c r="M7"/>
      <c r="N7" s="12" t="s">
        <v>16</v>
      </c>
      <c r="O7">
        <f>MIN(A2:A8)</f>
        <v>7.1146811227754414</v>
      </c>
      <c r="P7"/>
      <c r="Q7" s="12" t="s">
        <v>16</v>
      </c>
      <c r="R7">
        <f>A10</f>
        <v>8.4457188414768609</v>
      </c>
    </row>
    <row r="8" spans="1:18">
      <c r="A8" s="1">
        <v>13.036379850406883</v>
      </c>
      <c r="B8" s="1">
        <v>130.36379850406882</v>
      </c>
      <c r="C8" s="3">
        <v>80.778687903741044</v>
      </c>
      <c r="D8" s="1">
        <v>8</v>
      </c>
      <c r="H8" s="3">
        <v>7</v>
      </c>
      <c r="J8"/>
      <c r="K8" s="12" t="s">
        <v>17</v>
      </c>
      <c r="L8"/>
      <c r="M8"/>
      <c r="N8" s="12" t="s">
        <v>17</v>
      </c>
      <c r="O8">
        <f>MAX(A2:A8)</f>
        <v>13.036379850406883</v>
      </c>
      <c r="P8"/>
      <c r="Q8" s="12" t="s">
        <v>17</v>
      </c>
      <c r="R8">
        <v>8.4457188414768609</v>
      </c>
    </row>
    <row r="9" spans="1:18">
      <c r="A9" s="1">
        <v>14.482133294919697</v>
      </c>
      <c r="B9" s="1">
        <v>144.82133294919697</v>
      </c>
      <c r="C9" s="3">
        <v>105.16232259500465</v>
      </c>
      <c r="D9" s="1">
        <v>231</v>
      </c>
      <c r="H9" s="3">
        <v>8</v>
      </c>
      <c r="J9"/>
      <c r="K9" s="12" t="s">
        <v>18</v>
      </c>
      <c r="L9"/>
      <c r="M9"/>
      <c r="N9" s="12" t="s">
        <v>18</v>
      </c>
      <c r="O9">
        <f>O8-O7</f>
        <v>5.9216987276314415</v>
      </c>
      <c r="P9"/>
      <c r="Q9" s="12" t="s">
        <v>18</v>
      </c>
      <c r="R9">
        <v>0</v>
      </c>
    </row>
    <row r="10" spans="1:18">
      <c r="A10" s="1">
        <v>8.4457188414768609</v>
      </c>
      <c r="B10" s="1">
        <v>84.457188414768609</v>
      </c>
      <c r="C10" s="3">
        <v>27.192551561892227</v>
      </c>
      <c r="D10" s="1">
        <v>403</v>
      </c>
      <c r="H10" s="3">
        <v>9</v>
      </c>
      <c r="J10"/>
      <c r="K10" s="12" t="s">
        <v>19</v>
      </c>
      <c r="L10"/>
      <c r="M10"/>
      <c r="N10" s="12" t="s">
        <v>19</v>
      </c>
      <c r="O10">
        <f>AVERAGE(A2:A8)</f>
        <v>10.550452125048233</v>
      </c>
      <c r="P10"/>
      <c r="Q10" s="12" t="s">
        <v>19</v>
      </c>
      <c r="R10">
        <v>8.4457188414768609</v>
      </c>
    </row>
    <row r="11" spans="1:18">
      <c r="A11" s="3">
        <f>AVERAGE(A2:A10)</f>
        <v>10.753446334637131</v>
      </c>
      <c r="H11" s="3">
        <v>10</v>
      </c>
      <c r="J11" s="11">
        <v>39234</v>
      </c>
      <c r="K11" s="12" t="s">
        <v>15</v>
      </c>
      <c r="L11">
        <v>0</v>
      </c>
      <c r="M11" s="11">
        <v>40664</v>
      </c>
      <c r="N11" s="12" t="s">
        <v>15</v>
      </c>
      <c r="O11">
        <v>1</v>
      </c>
      <c r="P11" s="11">
        <v>41214</v>
      </c>
      <c r="Q11" s="12" t="s">
        <v>15</v>
      </c>
      <c r="R11">
        <v>0</v>
      </c>
    </row>
    <row r="12" spans="1:18">
      <c r="H12" s="3">
        <v>11</v>
      </c>
      <c r="J12"/>
      <c r="K12" s="12" t="s">
        <v>16</v>
      </c>
      <c r="L12"/>
      <c r="M12"/>
      <c r="N12" s="12" t="s">
        <v>16</v>
      </c>
      <c r="O12">
        <f>A9</f>
        <v>14.482133294919697</v>
      </c>
      <c r="P12"/>
      <c r="Q12" s="12" t="s">
        <v>16</v>
      </c>
      <c r="R12"/>
    </row>
    <row r="13" spans="1:18">
      <c r="H13" s="3">
        <v>12</v>
      </c>
      <c r="J13"/>
      <c r="K13" s="12" t="s">
        <v>17</v>
      </c>
      <c r="L13"/>
      <c r="M13"/>
      <c r="N13" s="12" t="s">
        <v>17</v>
      </c>
      <c r="O13">
        <v>14.482133294919697</v>
      </c>
      <c r="P13"/>
      <c r="Q13" s="12" t="s">
        <v>17</v>
      </c>
      <c r="R13"/>
    </row>
    <row r="14" spans="1:18">
      <c r="H14" s="3">
        <v>13</v>
      </c>
      <c r="J14"/>
      <c r="K14" s="12" t="s">
        <v>18</v>
      </c>
      <c r="L14"/>
      <c r="M14"/>
      <c r="N14" s="12" t="s">
        <v>18</v>
      </c>
      <c r="O14">
        <v>0</v>
      </c>
      <c r="P14"/>
      <c r="Q14" s="12" t="s">
        <v>18</v>
      </c>
      <c r="R14"/>
    </row>
    <row r="15" spans="1:18">
      <c r="H15" s="3">
        <v>14</v>
      </c>
      <c r="J15"/>
      <c r="K15" s="12" t="s">
        <v>19</v>
      </c>
      <c r="L15"/>
      <c r="M15"/>
      <c r="N15" s="12" t="s">
        <v>19</v>
      </c>
      <c r="O15">
        <v>14.482133294919697</v>
      </c>
      <c r="P15"/>
      <c r="Q15" s="12" t="s">
        <v>19</v>
      </c>
      <c r="R15"/>
    </row>
    <row r="16" spans="1:18">
      <c r="H16" s="3">
        <v>15</v>
      </c>
    </row>
  </sheetData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19"/>
  <sheetViews>
    <sheetView zoomScale="40" zoomScaleNormal="40" workbookViewId="0">
      <selection sqref="A1:XFD1"/>
    </sheetView>
  </sheetViews>
  <sheetFormatPr defaultRowHeight="15"/>
  <sheetData>
    <row r="1" spans="1:39" ht="15.75" thickBot="1">
      <c r="A1" t="s">
        <v>4</v>
      </c>
      <c r="C1" s="4"/>
      <c r="E1" s="5" t="s">
        <v>5</v>
      </c>
      <c r="F1" s="6">
        <v>2006</v>
      </c>
      <c r="G1" s="4"/>
      <c r="I1" t="s">
        <v>6</v>
      </c>
      <c r="J1" s="6">
        <v>2007</v>
      </c>
      <c r="K1" s="4"/>
      <c r="M1" t="s">
        <v>7</v>
      </c>
      <c r="N1" s="6">
        <v>2007</v>
      </c>
      <c r="O1" s="4"/>
      <c r="Q1" t="s">
        <v>8</v>
      </c>
      <c r="R1" s="6">
        <v>2007</v>
      </c>
      <c r="S1" s="4"/>
      <c r="U1" t="s">
        <v>6</v>
      </c>
      <c r="V1" s="6">
        <v>2009</v>
      </c>
      <c r="W1" s="4"/>
      <c r="Y1" t="s">
        <v>9</v>
      </c>
      <c r="Z1" s="6">
        <v>2011</v>
      </c>
      <c r="AA1" s="4"/>
      <c r="AC1" t="s">
        <v>10</v>
      </c>
      <c r="AD1" s="6">
        <v>2011</v>
      </c>
      <c r="AG1" t="s">
        <v>7</v>
      </c>
      <c r="AH1" s="6">
        <v>2012</v>
      </c>
      <c r="AK1" t="s">
        <v>10</v>
      </c>
      <c r="AL1" s="6">
        <v>2012</v>
      </c>
    </row>
    <row r="2" spans="1:39">
      <c r="A2" s="10" t="s">
        <v>11</v>
      </c>
      <c r="B2" s="10" t="s">
        <v>13</v>
      </c>
      <c r="C2" t="s">
        <v>14</v>
      </c>
      <c r="E2" s="10" t="s">
        <v>11</v>
      </c>
      <c r="F2" s="10" t="s">
        <v>13</v>
      </c>
      <c r="G2" t="s">
        <v>14</v>
      </c>
      <c r="I2" s="10" t="s">
        <v>11</v>
      </c>
      <c r="J2" s="10" t="s">
        <v>13</v>
      </c>
      <c r="K2" t="s">
        <v>14</v>
      </c>
      <c r="M2" s="10" t="s">
        <v>11</v>
      </c>
      <c r="N2" s="10" t="s">
        <v>13</v>
      </c>
      <c r="O2" t="s">
        <v>14</v>
      </c>
      <c r="Q2" s="10" t="s">
        <v>11</v>
      </c>
      <c r="R2" s="10" t="s">
        <v>13</v>
      </c>
      <c r="S2" t="s">
        <v>14</v>
      </c>
      <c r="U2" s="10" t="s">
        <v>11</v>
      </c>
      <c r="V2" s="10" t="s">
        <v>13</v>
      </c>
      <c r="W2" t="s">
        <v>14</v>
      </c>
      <c r="Y2" s="10" t="s">
        <v>11</v>
      </c>
      <c r="Z2" s="10" t="s">
        <v>13</v>
      </c>
      <c r="AA2" t="s">
        <v>14</v>
      </c>
      <c r="AC2" s="10" t="s">
        <v>11</v>
      </c>
      <c r="AD2" s="10" t="s">
        <v>13</v>
      </c>
      <c r="AE2" t="s">
        <v>14</v>
      </c>
      <c r="AG2" s="10" t="s">
        <v>11</v>
      </c>
      <c r="AH2" s="10" t="s">
        <v>13</v>
      </c>
      <c r="AI2" t="s">
        <v>14</v>
      </c>
      <c r="AK2" s="10" t="s">
        <v>11</v>
      </c>
      <c r="AL2" s="10" t="s">
        <v>13</v>
      </c>
      <c r="AM2" t="s">
        <v>14</v>
      </c>
    </row>
    <row r="3" spans="1:39">
      <c r="A3" s="7">
        <v>0</v>
      </c>
      <c r="B3" s="8">
        <v>0</v>
      </c>
      <c r="C3">
        <f>B3/$B$19*100</f>
        <v>0</v>
      </c>
      <c r="E3" s="7">
        <v>0</v>
      </c>
      <c r="F3" s="8">
        <v>0</v>
      </c>
      <c r="G3">
        <f>F3/$B$19*100</f>
        <v>0</v>
      </c>
      <c r="I3" s="7">
        <v>0</v>
      </c>
      <c r="J3" s="8">
        <v>0</v>
      </c>
      <c r="K3">
        <f>J3/$B$19*100</f>
        <v>0</v>
      </c>
      <c r="M3" s="7">
        <v>0</v>
      </c>
      <c r="N3" s="8">
        <v>0</v>
      </c>
      <c r="O3">
        <f>N3/$B$19*100</f>
        <v>0</v>
      </c>
      <c r="Q3" s="7">
        <v>0</v>
      </c>
      <c r="R3" s="8">
        <v>0</v>
      </c>
      <c r="S3">
        <f>R3/$B$19*100</f>
        <v>0</v>
      </c>
      <c r="U3" s="7">
        <v>0</v>
      </c>
      <c r="V3" s="8">
        <v>0</v>
      </c>
      <c r="W3">
        <f>V3/$V$19*100</f>
        <v>0</v>
      </c>
      <c r="Y3" s="7">
        <v>0</v>
      </c>
      <c r="Z3" s="8">
        <v>0</v>
      </c>
      <c r="AA3">
        <f>Z3/$Z$19*100</f>
        <v>0</v>
      </c>
      <c r="AC3" s="7">
        <v>0</v>
      </c>
      <c r="AD3" s="8">
        <v>0</v>
      </c>
      <c r="AE3">
        <f>AD3/$B$19*100</f>
        <v>0</v>
      </c>
      <c r="AG3" s="7">
        <v>0</v>
      </c>
      <c r="AH3" s="8">
        <v>0</v>
      </c>
      <c r="AI3">
        <f>AH3/$AH$19*100</f>
        <v>0</v>
      </c>
      <c r="AK3" s="7">
        <v>0</v>
      </c>
      <c r="AL3" s="8">
        <v>0</v>
      </c>
      <c r="AM3">
        <f>AL3/$B$19*100</f>
        <v>0</v>
      </c>
    </row>
    <row r="4" spans="1:39">
      <c r="A4" s="7">
        <v>1</v>
      </c>
      <c r="B4" s="8">
        <v>0</v>
      </c>
      <c r="C4">
        <f t="shared" ref="C4:C18" si="0">B4/$B$19*100</f>
        <v>0</v>
      </c>
      <c r="E4" s="7">
        <v>1</v>
      </c>
      <c r="F4" s="8">
        <v>0</v>
      </c>
      <c r="G4">
        <f t="shared" ref="G4:G18" si="1">F4/$B$19*100</f>
        <v>0</v>
      </c>
      <c r="I4" s="7">
        <v>1</v>
      </c>
      <c r="J4" s="8">
        <v>0</v>
      </c>
      <c r="K4">
        <f t="shared" ref="K4:K18" si="2">J4/$B$19*100</f>
        <v>0</v>
      </c>
      <c r="M4" s="7">
        <v>1</v>
      </c>
      <c r="N4" s="8">
        <v>0</v>
      </c>
      <c r="O4">
        <f t="shared" ref="O4:O18" si="3">N4/$B$19*100</f>
        <v>0</v>
      </c>
      <c r="Q4" s="7">
        <v>1</v>
      </c>
      <c r="R4" s="8">
        <v>0</v>
      </c>
      <c r="S4">
        <f t="shared" ref="S4:S18" si="4">R4/$B$19*100</f>
        <v>0</v>
      </c>
      <c r="U4" s="7">
        <v>1</v>
      </c>
      <c r="V4" s="8">
        <v>0</v>
      </c>
      <c r="W4">
        <f t="shared" ref="W4:W18" si="5">V4/$V$19*100</f>
        <v>0</v>
      </c>
      <c r="Y4" s="7">
        <v>1</v>
      </c>
      <c r="Z4" s="8">
        <v>0</v>
      </c>
      <c r="AA4">
        <f t="shared" ref="AA4:AA18" si="6">Z4/$Z$19*100</f>
        <v>0</v>
      </c>
      <c r="AC4" s="7">
        <v>1</v>
      </c>
      <c r="AD4" s="8">
        <v>0</v>
      </c>
      <c r="AE4">
        <f t="shared" ref="AE4:AE18" si="7">AD4/$B$19*100</f>
        <v>0</v>
      </c>
      <c r="AG4" s="7">
        <v>1</v>
      </c>
      <c r="AH4" s="8">
        <v>0</v>
      </c>
      <c r="AI4">
        <f t="shared" ref="AI4:AI18" si="8">AH4/$AH$19*100</f>
        <v>0</v>
      </c>
      <c r="AK4" s="7">
        <v>1</v>
      </c>
      <c r="AL4" s="8">
        <v>0</v>
      </c>
      <c r="AM4">
        <f t="shared" ref="AM4:AM18" si="9">AL4/$B$19*100</f>
        <v>0</v>
      </c>
    </row>
    <row r="5" spans="1:39">
      <c r="A5" s="7">
        <v>2</v>
      </c>
      <c r="B5" s="8">
        <v>0</v>
      </c>
      <c r="C5">
        <f t="shared" si="0"/>
        <v>0</v>
      </c>
      <c r="E5" s="7">
        <v>2</v>
      </c>
      <c r="F5" s="8">
        <v>0</v>
      </c>
      <c r="G5">
        <f t="shared" si="1"/>
        <v>0</v>
      </c>
      <c r="I5" s="7">
        <v>2</v>
      </c>
      <c r="J5" s="8">
        <v>0</v>
      </c>
      <c r="K5">
        <f t="shared" si="2"/>
        <v>0</v>
      </c>
      <c r="M5" s="7">
        <v>2</v>
      </c>
      <c r="N5" s="8">
        <v>0</v>
      </c>
      <c r="O5">
        <f t="shared" si="3"/>
        <v>0</v>
      </c>
      <c r="Q5" s="7">
        <v>2</v>
      </c>
      <c r="R5" s="8">
        <v>0</v>
      </c>
      <c r="S5">
        <f t="shared" si="4"/>
        <v>0</v>
      </c>
      <c r="U5" s="7">
        <v>2</v>
      </c>
      <c r="V5" s="8">
        <v>0</v>
      </c>
      <c r="W5">
        <f t="shared" si="5"/>
        <v>0</v>
      </c>
      <c r="Y5" s="7">
        <v>2</v>
      </c>
      <c r="Z5" s="8">
        <v>0</v>
      </c>
      <c r="AA5">
        <f t="shared" si="6"/>
        <v>0</v>
      </c>
      <c r="AC5" s="7">
        <v>2</v>
      </c>
      <c r="AD5" s="8">
        <v>0</v>
      </c>
      <c r="AE5">
        <f t="shared" si="7"/>
        <v>0</v>
      </c>
      <c r="AG5" s="7">
        <v>2</v>
      </c>
      <c r="AH5" s="8">
        <v>0</v>
      </c>
      <c r="AI5">
        <f t="shared" si="8"/>
        <v>0</v>
      </c>
      <c r="AK5" s="7">
        <v>2</v>
      </c>
      <c r="AL5" s="8">
        <v>0</v>
      </c>
      <c r="AM5">
        <f t="shared" si="9"/>
        <v>0</v>
      </c>
    </row>
    <row r="6" spans="1:39">
      <c r="A6" s="7">
        <v>3</v>
      </c>
      <c r="B6" s="8">
        <v>0</v>
      </c>
      <c r="C6">
        <f t="shared" si="0"/>
        <v>0</v>
      </c>
      <c r="E6" s="7">
        <v>3</v>
      </c>
      <c r="F6" s="8">
        <v>0</v>
      </c>
      <c r="G6">
        <f t="shared" si="1"/>
        <v>0</v>
      </c>
      <c r="I6" s="7">
        <v>3</v>
      </c>
      <c r="J6" s="8">
        <v>0</v>
      </c>
      <c r="K6">
        <f t="shared" si="2"/>
        <v>0</v>
      </c>
      <c r="M6" s="7">
        <v>3</v>
      </c>
      <c r="N6" s="8">
        <v>0</v>
      </c>
      <c r="O6">
        <f t="shared" si="3"/>
        <v>0</v>
      </c>
      <c r="Q6" s="7">
        <v>3</v>
      </c>
      <c r="R6" s="8">
        <v>0</v>
      </c>
      <c r="S6">
        <f t="shared" si="4"/>
        <v>0</v>
      </c>
      <c r="U6" s="7">
        <v>3</v>
      </c>
      <c r="V6" s="8">
        <v>0</v>
      </c>
      <c r="W6">
        <f t="shared" si="5"/>
        <v>0</v>
      </c>
      <c r="Y6" s="7">
        <v>3</v>
      </c>
      <c r="Z6" s="8">
        <v>0</v>
      </c>
      <c r="AA6">
        <f t="shared" si="6"/>
        <v>0</v>
      </c>
      <c r="AC6" s="7">
        <v>3</v>
      </c>
      <c r="AD6" s="8">
        <v>0</v>
      </c>
      <c r="AE6">
        <f t="shared" si="7"/>
        <v>0</v>
      </c>
      <c r="AG6" s="7">
        <v>3</v>
      </c>
      <c r="AH6" s="8">
        <v>0</v>
      </c>
      <c r="AI6">
        <f t="shared" si="8"/>
        <v>0</v>
      </c>
      <c r="AK6" s="7">
        <v>3</v>
      </c>
      <c r="AL6" s="8">
        <v>0</v>
      </c>
      <c r="AM6">
        <f t="shared" si="9"/>
        <v>0</v>
      </c>
    </row>
    <row r="7" spans="1:39">
      <c r="A7" s="7">
        <v>4</v>
      </c>
      <c r="B7" s="8">
        <v>0</v>
      </c>
      <c r="C7">
        <f t="shared" si="0"/>
        <v>0</v>
      </c>
      <c r="E7" s="7">
        <v>4</v>
      </c>
      <c r="F7" s="8">
        <v>0</v>
      </c>
      <c r="G7">
        <f t="shared" si="1"/>
        <v>0</v>
      </c>
      <c r="I7" s="7">
        <v>4</v>
      </c>
      <c r="J7" s="8">
        <v>0</v>
      </c>
      <c r="K7">
        <f t="shared" si="2"/>
        <v>0</v>
      </c>
      <c r="M7" s="7">
        <v>4</v>
      </c>
      <c r="N7" s="8">
        <v>0</v>
      </c>
      <c r="O7">
        <f t="shared" si="3"/>
        <v>0</v>
      </c>
      <c r="Q7" s="7">
        <v>4</v>
      </c>
      <c r="R7" s="8">
        <v>0</v>
      </c>
      <c r="S7">
        <f t="shared" si="4"/>
        <v>0</v>
      </c>
      <c r="U7" s="7">
        <v>4</v>
      </c>
      <c r="V7" s="8">
        <v>0</v>
      </c>
      <c r="W7">
        <f t="shared" si="5"/>
        <v>0</v>
      </c>
      <c r="Y7" s="7">
        <v>4</v>
      </c>
      <c r="Z7" s="8">
        <v>0</v>
      </c>
      <c r="AA7">
        <f t="shared" si="6"/>
        <v>0</v>
      </c>
      <c r="AC7" s="7">
        <v>4</v>
      </c>
      <c r="AD7" s="8">
        <v>0</v>
      </c>
      <c r="AE7">
        <f t="shared" si="7"/>
        <v>0</v>
      </c>
      <c r="AG7" s="7">
        <v>4</v>
      </c>
      <c r="AH7" s="8">
        <v>0</v>
      </c>
      <c r="AI7">
        <f t="shared" si="8"/>
        <v>0</v>
      </c>
      <c r="AK7" s="7">
        <v>4</v>
      </c>
      <c r="AL7" s="8">
        <v>0</v>
      </c>
      <c r="AM7">
        <f t="shared" si="9"/>
        <v>0</v>
      </c>
    </row>
    <row r="8" spans="1:39">
      <c r="A8" s="7">
        <v>5</v>
      </c>
      <c r="B8" s="8">
        <v>0</v>
      </c>
      <c r="C8">
        <f t="shared" si="0"/>
        <v>0</v>
      </c>
      <c r="E8" s="7">
        <v>5</v>
      </c>
      <c r="F8" s="8">
        <v>0</v>
      </c>
      <c r="G8">
        <f t="shared" si="1"/>
        <v>0</v>
      </c>
      <c r="I8" s="7">
        <v>5</v>
      </c>
      <c r="J8" s="8">
        <v>0</v>
      </c>
      <c r="K8">
        <f t="shared" si="2"/>
        <v>0</v>
      </c>
      <c r="M8" s="7">
        <v>5</v>
      </c>
      <c r="N8" s="8">
        <v>0</v>
      </c>
      <c r="O8">
        <f t="shared" si="3"/>
        <v>0</v>
      </c>
      <c r="Q8" s="7">
        <v>5</v>
      </c>
      <c r="R8" s="8">
        <v>0</v>
      </c>
      <c r="S8">
        <f t="shared" si="4"/>
        <v>0</v>
      </c>
      <c r="U8" s="7">
        <v>5</v>
      </c>
      <c r="V8" s="8">
        <v>0</v>
      </c>
      <c r="W8">
        <f t="shared" si="5"/>
        <v>0</v>
      </c>
      <c r="Y8" s="7">
        <v>5</v>
      </c>
      <c r="Z8" s="8">
        <v>0</v>
      </c>
      <c r="AA8">
        <f t="shared" si="6"/>
        <v>0</v>
      </c>
      <c r="AC8" s="7">
        <v>5</v>
      </c>
      <c r="AD8" s="8">
        <v>0</v>
      </c>
      <c r="AE8">
        <f t="shared" si="7"/>
        <v>0</v>
      </c>
      <c r="AG8" s="7">
        <v>5</v>
      </c>
      <c r="AH8" s="8">
        <v>0</v>
      </c>
      <c r="AI8">
        <f t="shared" si="8"/>
        <v>0</v>
      </c>
      <c r="AK8" s="7">
        <v>5</v>
      </c>
      <c r="AL8" s="8">
        <v>0</v>
      </c>
      <c r="AM8">
        <f t="shared" si="9"/>
        <v>0</v>
      </c>
    </row>
    <row r="9" spans="1:39">
      <c r="A9" s="7">
        <v>6</v>
      </c>
      <c r="B9" s="8">
        <v>0</v>
      </c>
      <c r="C9">
        <f t="shared" si="0"/>
        <v>0</v>
      </c>
      <c r="E9" s="7">
        <v>6</v>
      </c>
      <c r="F9" s="8">
        <v>0</v>
      </c>
      <c r="G9">
        <f t="shared" si="1"/>
        <v>0</v>
      </c>
      <c r="I9" s="7">
        <v>6</v>
      </c>
      <c r="J9" s="8">
        <v>0</v>
      </c>
      <c r="K9">
        <f t="shared" si="2"/>
        <v>0</v>
      </c>
      <c r="M9" s="7">
        <v>6</v>
      </c>
      <c r="N9" s="8">
        <v>0</v>
      </c>
      <c r="O9">
        <f t="shared" si="3"/>
        <v>0</v>
      </c>
      <c r="Q9" s="7">
        <v>6</v>
      </c>
      <c r="R9" s="8">
        <v>0</v>
      </c>
      <c r="S9">
        <f t="shared" si="4"/>
        <v>0</v>
      </c>
      <c r="U9" s="7">
        <v>6</v>
      </c>
      <c r="V9" s="8">
        <v>0</v>
      </c>
      <c r="W9">
        <f t="shared" si="5"/>
        <v>0</v>
      </c>
      <c r="Y9" s="7">
        <v>6</v>
      </c>
      <c r="Z9" s="8">
        <v>0</v>
      </c>
      <c r="AA9">
        <f t="shared" si="6"/>
        <v>0</v>
      </c>
      <c r="AC9" s="7">
        <v>6</v>
      </c>
      <c r="AD9" s="8">
        <v>0</v>
      </c>
      <c r="AE9">
        <f t="shared" si="7"/>
        <v>0</v>
      </c>
      <c r="AG9" s="7">
        <v>6</v>
      </c>
      <c r="AH9" s="8">
        <v>0</v>
      </c>
      <c r="AI9">
        <f t="shared" si="8"/>
        <v>0</v>
      </c>
      <c r="AK9" s="7">
        <v>6</v>
      </c>
      <c r="AL9" s="8">
        <v>0</v>
      </c>
      <c r="AM9">
        <f t="shared" si="9"/>
        <v>0</v>
      </c>
    </row>
    <row r="10" spans="1:39">
      <c r="A10" s="7">
        <v>7</v>
      </c>
      <c r="B10" s="8">
        <v>0</v>
      </c>
      <c r="C10">
        <f t="shared" si="0"/>
        <v>0</v>
      </c>
      <c r="E10" s="7">
        <v>7</v>
      </c>
      <c r="F10" s="8">
        <v>0</v>
      </c>
      <c r="G10">
        <f t="shared" si="1"/>
        <v>0</v>
      </c>
      <c r="I10" s="7">
        <v>7</v>
      </c>
      <c r="J10" s="8">
        <v>0</v>
      </c>
      <c r="K10">
        <f t="shared" si="2"/>
        <v>0</v>
      </c>
      <c r="M10" s="7">
        <v>7</v>
      </c>
      <c r="N10" s="8">
        <v>0</v>
      </c>
      <c r="O10">
        <f t="shared" si="3"/>
        <v>0</v>
      </c>
      <c r="Q10" s="7">
        <v>7</v>
      </c>
      <c r="R10" s="8">
        <v>0</v>
      </c>
      <c r="S10">
        <f t="shared" si="4"/>
        <v>0</v>
      </c>
      <c r="U10" s="7">
        <v>7</v>
      </c>
      <c r="V10" s="8">
        <v>0</v>
      </c>
      <c r="W10">
        <f t="shared" si="5"/>
        <v>0</v>
      </c>
      <c r="Y10" s="7">
        <v>7</v>
      </c>
      <c r="Z10" s="8">
        <v>0</v>
      </c>
      <c r="AA10">
        <f t="shared" si="6"/>
        <v>0</v>
      </c>
      <c r="AC10" s="7">
        <v>7</v>
      </c>
      <c r="AD10" s="8">
        <v>0</v>
      </c>
      <c r="AE10">
        <f t="shared" si="7"/>
        <v>0</v>
      </c>
      <c r="AG10" s="7">
        <v>7</v>
      </c>
      <c r="AH10" s="8">
        <v>0</v>
      </c>
      <c r="AI10">
        <f t="shared" si="8"/>
        <v>0</v>
      </c>
      <c r="AK10" s="7">
        <v>7</v>
      </c>
      <c r="AL10" s="8">
        <v>0</v>
      </c>
      <c r="AM10">
        <f t="shared" si="9"/>
        <v>0</v>
      </c>
    </row>
    <row r="11" spans="1:39">
      <c r="A11" s="7">
        <v>8</v>
      </c>
      <c r="B11" s="8">
        <v>1</v>
      </c>
      <c r="C11">
        <f t="shared" si="0"/>
        <v>11.111111111111111</v>
      </c>
      <c r="E11" s="7">
        <v>8</v>
      </c>
      <c r="F11" s="8">
        <v>0</v>
      </c>
      <c r="G11">
        <f t="shared" si="1"/>
        <v>0</v>
      </c>
      <c r="I11" s="7">
        <v>8</v>
      </c>
      <c r="J11" s="8">
        <v>0</v>
      </c>
      <c r="K11">
        <f t="shared" si="2"/>
        <v>0</v>
      </c>
      <c r="M11" s="7">
        <v>8</v>
      </c>
      <c r="N11" s="8">
        <v>0</v>
      </c>
      <c r="O11">
        <f t="shared" si="3"/>
        <v>0</v>
      </c>
      <c r="Q11" s="7">
        <v>8</v>
      </c>
      <c r="R11" s="8">
        <v>0</v>
      </c>
      <c r="S11">
        <f t="shared" si="4"/>
        <v>0</v>
      </c>
      <c r="U11" s="7">
        <v>8</v>
      </c>
      <c r="V11" s="8">
        <v>1</v>
      </c>
      <c r="W11">
        <f t="shared" si="5"/>
        <v>14.285714285714285</v>
      </c>
      <c r="Y11" s="7">
        <v>8</v>
      </c>
      <c r="Z11" s="8">
        <v>0</v>
      </c>
      <c r="AA11">
        <f t="shared" si="6"/>
        <v>0</v>
      </c>
      <c r="AC11" s="7">
        <v>8</v>
      </c>
      <c r="AD11" s="8">
        <v>0</v>
      </c>
      <c r="AE11">
        <f t="shared" si="7"/>
        <v>0</v>
      </c>
      <c r="AG11" s="7">
        <v>8</v>
      </c>
      <c r="AH11" s="8">
        <v>0</v>
      </c>
      <c r="AI11">
        <f t="shared" si="8"/>
        <v>0</v>
      </c>
      <c r="AK11" s="7">
        <v>8</v>
      </c>
      <c r="AL11" s="8">
        <v>0</v>
      </c>
      <c r="AM11">
        <f t="shared" si="9"/>
        <v>0</v>
      </c>
    </row>
    <row r="12" spans="1:39">
      <c r="A12" s="7">
        <v>9</v>
      </c>
      <c r="B12" s="8">
        <v>3</v>
      </c>
      <c r="C12">
        <f t="shared" si="0"/>
        <v>33.333333333333329</v>
      </c>
      <c r="E12" s="7">
        <v>9</v>
      </c>
      <c r="F12" s="8">
        <v>0</v>
      </c>
      <c r="G12">
        <f t="shared" si="1"/>
        <v>0</v>
      </c>
      <c r="I12" s="7">
        <v>9</v>
      </c>
      <c r="J12" s="8">
        <v>0</v>
      </c>
      <c r="K12">
        <f t="shared" si="2"/>
        <v>0</v>
      </c>
      <c r="M12" s="7">
        <v>9</v>
      </c>
      <c r="N12" s="8">
        <v>0</v>
      </c>
      <c r="O12">
        <f t="shared" si="3"/>
        <v>0</v>
      </c>
      <c r="Q12" s="7">
        <v>9</v>
      </c>
      <c r="R12" s="8">
        <v>0</v>
      </c>
      <c r="S12">
        <f t="shared" si="4"/>
        <v>0</v>
      </c>
      <c r="U12" s="7">
        <v>9</v>
      </c>
      <c r="V12" s="8">
        <v>2</v>
      </c>
      <c r="W12">
        <f t="shared" si="5"/>
        <v>28.571428571428569</v>
      </c>
      <c r="Y12" s="7">
        <v>9</v>
      </c>
      <c r="Z12" s="8">
        <v>0</v>
      </c>
      <c r="AA12">
        <f t="shared" si="6"/>
        <v>0</v>
      </c>
      <c r="AC12" s="7">
        <v>9</v>
      </c>
      <c r="AD12" s="8">
        <v>0</v>
      </c>
      <c r="AE12">
        <f t="shared" si="7"/>
        <v>0</v>
      </c>
      <c r="AG12" s="7">
        <v>9</v>
      </c>
      <c r="AH12" s="8">
        <v>1</v>
      </c>
      <c r="AI12">
        <f t="shared" si="8"/>
        <v>100</v>
      </c>
      <c r="AK12" s="7">
        <v>9</v>
      </c>
      <c r="AL12" s="8">
        <v>0</v>
      </c>
      <c r="AM12">
        <f t="shared" si="9"/>
        <v>0</v>
      </c>
    </row>
    <row r="13" spans="1:39">
      <c r="A13" s="7">
        <v>10</v>
      </c>
      <c r="B13" s="8">
        <v>0</v>
      </c>
      <c r="C13">
        <f t="shared" si="0"/>
        <v>0</v>
      </c>
      <c r="E13" s="7">
        <v>10</v>
      </c>
      <c r="F13" s="8">
        <v>0</v>
      </c>
      <c r="G13">
        <f t="shared" si="1"/>
        <v>0</v>
      </c>
      <c r="I13" s="7">
        <v>10</v>
      </c>
      <c r="J13" s="8">
        <v>0</v>
      </c>
      <c r="K13">
        <f t="shared" si="2"/>
        <v>0</v>
      </c>
      <c r="M13" s="7">
        <v>10</v>
      </c>
      <c r="N13" s="8">
        <v>0</v>
      </c>
      <c r="O13">
        <f t="shared" si="3"/>
        <v>0</v>
      </c>
      <c r="Q13" s="7">
        <v>10</v>
      </c>
      <c r="R13" s="8">
        <v>0</v>
      </c>
      <c r="S13">
        <f t="shared" si="4"/>
        <v>0</v>
      </c>
      <c r="U13" s="7">
        <v>10</v>
      </c>
      <c r="V13" s="8">
        <v>0</v>
      </c>
      <c r="W13">
        <f t="shared" si="5"/>
        <v>0</v>
      </c>
      <c r="Y13" s="7">
        <v>10</v>
      </c>
      <c r="Z13" s="8">
        <v>0</v>
      </c>
      <c r="AA13">
        <f t="shared" si="6"/>
        <v>0</v>
      </c>
      <c r="AC13" s="7">
        <v>10</v>
      </c>
      <c r="AD13" s="8">
        <v>0</v>
      </c>
      <c r="AE13">
        <f t="shared" si="7"/>
        <v>0</v>
      </c>
      <c r="AG13" s="7">
        <v>10</v>
      </c>
      <c r="AH13" s="8">
        <v>0</v>
      </c>
      <c r="AI13">
        <f t="shared" si="8"/>
        <v>0</v>
      </c>
      <c r="AK13" s="7">
        <v>10</v>
      </c>
      <c r="AL13" s="8">
        <v>0</v>
      </c>
      <c r="AM13">
        <f t="shared" si="9"/>
        <v>0</v>
      </c>
    </row>
    <row r="14" spans="1:39">
      <c r="A14" s="7">
        <v>11</v>
      </c>
      <c r="B14" s="8">
        <v>0</v>
      </c>
      <c r="C14">
        <f t="shared" si="0"/>
        <v>0</v>
      </c>
      <c r="E14" s="7">
        <v>11</v>
      </c>
      <c r="F14" s="8">
        <v>0</v>
      </c>
      <c r="G14">
        <f t="shared" si="1"/>
        <v>0</v>
      </c>
      <c r="I14" s="7">
        <v>11</v>
      </c>
      <c r="J14" s="8">
        <v>0</v>
      </c>
      <c r="K14">
        <f t="shared" si="2"/>
        <v>0</v>
      </c>
      <c r="M14" s="7">
        <v>11</v>
      </c>
      <c r="N14" s="8">
        <v>0</v>
      </c>
      <c r="O14">
        <f t="shared" si="3"/>
        <v>0</v>
      </c>
      <c r="Q14" s="7">
        <v>11</v>
      </c>
      <c r="R14" s="8">
        <v>0</v>
      </c>
      <c r="S14">
        <f t="shared" si="4"/>
        <v>0</v>
      </c>
      <c r="U14" s="7">
        <v>11</v>
      </c>
      <c r="V14" s="8">
        <v>0</v>
      </c>
      <c r="W14">
        <f t="shared" si="5"/>
        <v>0</v>
      </c>
      <c r="Y14" s="7">
        <v>11</v>
      </c>
      <c r="Z14" s="8">
        <v>0</v>
      </c>
      <c r="AA14">
        <f t="shared" si="6"/>
        <v>0</v>
      </c>
      <c r="AC14" s="7">
        <v>11</v>
      </c>
      <c r="AD14" s="8">
        <v>0</v>
      </c>
      <c r="AE14">
        <f t="shared" si="7"/>
        <v>0</v>
      </c>
      <c r="AG14" s="7">
        <v>11</v>
      </c>
      <c r="AH14" s="8">
        <v>0</v>
      </c>
      <c r="AI14">
        <f t="shared" si="8"/>
        <v>0</v>
      </c>
      <c r="AK14" s="7">
        <v>11</v>
      </c>
      <c r="AL14" s="8">
        <v>0</v>
      </c>
      <c r="AM14">
        <f t="shared" si="9"/>
        <v>0</v>
      </c>
    </row>
    <row r="15" spans="1:39">
      <c r="A15" s="7">
        <v>12</v>
      </c>
      <c r="B15" s="8">
        <v>2</v>
      </c>
      <c r="C15">
        <f t="shared" si="0"/>
        <v>22.222222222222221</v>
      </c>
      <c r="E15" s="7">
        <v>12</v>
      </c>
      <c r="F15" s="8">
        <v>0</v>
      </c>
      <c r="G15">
        <f t="shared" si="1"/>
        <v>0</v>
      </c>
      <c r="I15" s="7">
        <v>12</v>
      </c>
      <c r="J15" s="8">
        <v>0</v>
      </c>
      <c r="K15">
        <f t="shared" si="2"/>
        <v>0</v>
      </c>
      <c r="M15" s="7">
        <v>12</v>
      </c>
      <c r="N15" s="8">
        <v>0</v>
      </c>
      <c r="O15">
        <f t="shared" si="3"/>
        <v>0</v>
      </c>
      <c r="Q15" s="7">
        <v>12</v>
      </c>
      <c r="R15" s="8">
        <v>0</v>
      </c>
      <c r="S15">
        <f t="shared" si="4"/>
        <v>0</v>
      </c>
      <c r="U15" s="7">
        <v>12</v>
      </c>
      <c r="V15" s="8">
        <v>2</v>
      </c>
      <c r="W15">
        <f t="shared" si="5"/>
        <v>28.571428571428569</v>
      </c>
      <c r="Y15" s="7">
        <v>12</v>
      </c>
      <c r="Z15" s="8">
        <v>0</v>
      </c>
      <c r="AA15">
        <f t="shared" si="6"/>
        <v>0</v>
      </c>
      <c r="AC15" s="7">
        <v>12</v>
      </c>
      <c r="AD15" s="8">
        <v>0</v>
      </c>
      <c r="AE15">
        <f t="shared" si="7"/>
        <v>0</v>
      </c>
      <c r="AG15" s="7">
        <v>12</v>
      </c>
      <c r="AH15" s="8">
        <v>0</v>
      </c>
      <c r="AI15">
        <f t="shared" si="8"/>
        <v>0</v>
      </c>
      <c r="AK15" s="7">
        <v>12</v>
      </c>
      <c r="AL15" s="8">
        <v>0</v>
      </c>
      <c r="AM15">
        <f t="shared" si="9"/>
        <v>0</v>
      </c>
    </row>
    <row r="16" spans="1:39">
      <c r="A16" s="7">
        <v>13</v>
      </c>
      <c r="B16" s="8">
        <v>0</v>
      </c>
      <c r="C16">
        <f t="shared" si="0"/>
        <v>0</v>
      </c>
      <c r="E16" s="7">
        <v>13</v>
      </c>
      <c r="F16" s="8">
        <v>0</v>
      </c>
      <c r="G16">
        <f t="shared" si="1"/>
        <v>0</v>
      </c>
      <c r="I16" s="7">
        <v>13</v>
      </c>
      <c r="J16" s="8">
        <v>0</v>
      </c>
      <c r="K16">
        <f t="shared" si="2"/>
        <v>0</v>
      </c>
      <c r="M16" s="7">
        <v>13</v>
      </c>
      <c r="N16" s="8">
        <v>0</v>
      </c>
      <c r="O16">
        <f t="shared" si="3"/>
        <v>0</v>
      </c>
      <c r="Q16" s="7">
        <v>13</v>
      </c>
      <c r="R16" s="8">
        <v>0</v>
      </c>
      <c r="S16">
        <f t="shared" si="4"/>
        <v>0</v>
      </c>
      <c r="U16" s="7">
        <v>13</v>
      </c>
      <c r="V16" s="8">
        <v>0</v>
      </c>
      <c r="W16">
        <f t="shared" si="5"/>
        <v>0</v>
      </c>
      <c r="Y16" s="7">
        <v>13</v>
      </c>
      <c r="Z16" s="8">
        <v>0</v>
      </c>
      <c r="AA16">
        <f t="shared" si="6"/>
        <v>0</v>
      </c>
      <c r="AC16" s="7">
        <v>13</v>
      </c>
      <c r="AD16" s="8">
        <v>0</v>
      </c>
      <c r="AE16">
        <f t="shared" si="7"/>
        <v>0</v>
      </c>
      <c r="AG16" s="7">
        <v>13</v>
      </c>
      <c r="AH16" s="8">
        <v>0</v>
      </c>
      <c r="AI16">
        <f t="shared" si="8"/>
        <v>0</v>
      </c>
      <c r="AK16" s="7">
        <v>13</v>
      </c>
      <c r="AL16" s="8">
        <v>0</v>
      </c>
      <c r="AM16">
        <f t="shared" si="9"/>
        <v>0</v>
      </c>
    </row>
    <row r="17" spans="1:39">
      <c r="A17" s="7">
        <v>14</v>
      </c>
      <c r="B17" s="8">
        <v>2</v>
      </c>
      <c r="C17">
        <f t="shared" si="0"/>
        <v>22.222222222222221</v>
      </c>
      <c r="E17" s="7">
        <v>14</v>
      </c>
      <c r="F17" s="8">
        <v>0</v>
      </c>
      <c r="G17">
        <f t="shared" si="1"/>
        <v>0</v>
      </c>
      <c r="I17" s="7">
        <v>14</v>
      </c>
      <c r="J17" s="8">
        <v>0</v>
      </c>
      <c r="K17">
        <f t="shared" si="2"/>
        <v>0</v>
      </c>
      <c r="M17" s="7">
        <v>14</v>
      </c>
      <c r="N17" s="8">
        <v>0</v>
      </c>
      <c r="O17">
        <f t="shared" si="3"/>
        <v>0</v>
      </c>
      <c r="Q17" s="7">
        <v>14</v>
      </c>
      <c r="R17" s="8">
        <v>0</v>
      </c>
      <c r="S17">
        <f t="shared" si="4"/>
        <v>0</v>
      </c>
      <c r="U17" s="7">
        <v>14</v>
      </c>
      <c r="V17" s="8">
        <v>2</v>
      </c>
      <c r="W17">
        <f t="shared" si="5"/>
        <v>28.571428571428569</v>
      </c>
      <c r="Y17" s="7">
        <v>14</v>
      </c>
      <c r="Z17" s="8">
        <v>0</v>
      </c>
      <c r="AA17">
        <f t="shared" si="6"/>
        <v>0</v>
      </c>
      <c r="AC17" s="7">
        <v>14</v>
      </c>
      <c r="AD17" s="8">
        <v>0</v>
      </c>
      <c r="AE17">
        <f t="shared" si="7"/>
        <v>0</v>
      </c>
      <c r="AG17" s="7">
        <v>14</v>
      </c>
      <c r="AH17" s="8">
        <v>0</v>
      </c>
      <c r="AI17">
        <f t="shared" si="8"/>
        <v>0</v>
      </c>
      <c r="AK17" s="7">
        <v>14</v>
      </c>
      <c r="AL17" s="8">
        <v>0</v>
      </c>
      <c r="AM17">
        <f t="shared" si="9"/>
        <v>0</v>
      </c>
    </row>
    <row r="18" spans="1:39">
      <c r="A18" s="7">
        <v>15</v>
      </c>
      <c r="B18" s="8">
        <v>1</v>
      </c>
      <c r="C18">
        <f t="shared" si="0"/>
        <v>11.111111111111111</v>
      </c>
      <c r="E18" s="7">
        <v>15</v>
      </c>
      <c r="F18" s="8">
        <v>0</v>
      </c>
      <c r="G18">
        <f t="shared" si="1"/>
        <v>0</v>
      </c>
      <c r="I18" s="7">
        <v>15</v>
      </c>
      <c r="J18" s="8">
        <v>0</v>
      </c>
      <c r="K18">
        <f t="shared" si="2"/>
        <v>0</v>
      </c>
      <c r="M18" s="7">
        <v>15</v>
      </c>
      <c r="N18" s="8">
        <v>0</v>
      </c>
      <c r="O18">
        <f t="shared" si="3"/>
        <v>0</v>
      </c>
      <c r="Q18" s="7">
        <v>15</v>
      </c>
      <c r="R18" s="8">
        <v>0</v>
      </c>
      <c r="S18">
        <f t="shared" si="4"/>
        <v>0</v>
      </c>
      <c r="U18" s="7">
        <v>15</v>
      </c>
      <c r="V18" s="8">
        <v>0</v>
      </c>
      <c r="W18">
        <f t="shared" si="5"/>
        <v>0</v>
      </c>
      <c r="Y18" s="7">
        <v>15</v>
      </c>
      <c r="Z18" s="8">
        <v>1</v>
      </c>
      <c r="AA18">
        <f t="shared" si="6"/>
        <v>100</v>
      </c>
      <c r="AC18" s="7">
        <v>15</v>
      </c>
      <c r="AD18" s="8">
        <v>0</v>
      </c>
      <c r="AE18">
        <f t="shared" si="7"/>
        <v>0</v>
      </c>
      <c r="AG18" s="7">
        <v>15</v>
      </c>
      <c r="AH18" s="8">
        <v>0</v>
      </c>
      <c r="AI18">
        <f t="shared" si="8"/>
        <v>0</v>
      </c>
      <c r="AK18" s="7">
        <v>15</v>
      </c>
      <c r="AL18" s="8">
        <v>0</v>
      </c>
      <c r="AM18">
        <f t="shared" si="9"/>
        <v>0</v>
      </c>
    </row>
    <row r="19" spans="1:39" ht="15.75" thickBot="1">
      <c r="A19" s="9" t="s">
        <v>12</v>
      </c>
      <c r="B19" s="9">
        <f>SUM(B3:B18)</f>
        <v>9</v>
      </c>
      <c r="C19" s="9">
        <f>SUM(C3:C18)</f>
        <v>100</v>
      </c>
      <c r="E19" s="9" t="s">
        <v>12</v>
      </c>
      <c r="F19" s="9">
        <f>SUM(F3:F18)</f>
        <v>0</v>
      </c>
      <c r="G19" s="9">
        <f>SUM(G3:G18)</f>
        <v>0</v>
      </c>
      <c r="I19" s="9" t="s">
        <v>12</v>
      </c>
      <c r="J19" s="9">
        <f>SUM(J3:J18)</f>
        <v>0</v>
      </c>
      <c r="K19" s="9">
        <f>SUM(K3:K18)</f>
        <v>0</v>
      </c>
      <c r="M19" s="9" t="s">
        <v>12</v>
      </c>
      <c r="N19" s="9">
        <f>SUM(N3:N18)</f>
        <v>0</v>
      </c>
      <c r="O19" s="9">
        <f>SUM(O3:O18)</f>
        <v>0</v>
      </c>
      <c r="Q19" s="9" t="s">
        <v>12</v>
      </c>
      <c r="R19" s="9">
        <f>SUM(R3:R18)</f>
        <v>0</v>
      </c>
      <c r="S19" s="9">
        <f>SUM(S3:S18)</f>
        <v>0</v>
      </c>
      <c r="U19" s="9" t="s">
        <v>12</v>
      </c>
      <c r="V19" s="9">
        <f>SUM(V3:V18)</f>
        <v>7</v>
      </c>
      <c r="W19" s="9">
        <f>SUM(W3:W18)</f>
        <v>99.999999999999986</v>
      </c>
      <c r="Y19" s="9" t="s">
        <v>12</v>
      </c>
      <c r="Z19" s="9">
        <f>SUM(Z3:Z18)</f>
        <v>1</v>
      </c>
      <c r="AA19" s="9">
        <f>SUM(AA3:AA18)</f>
        <v>100</v>
      </c>
      <c r="AC19" s="9" t="s">
        <v>12</v>
      </c>
      <c r="AD19" s="9">
        <f>SUM(AD3:AD18)</f>
        <v>0</v>
      </c>
      <c r="AE19" s="9">
        <f>SUM(AE3:AE18)</f>
        <v>0</v>
      </c>
      <c r="AG19" s="9" t="s">
        <v>12</v>
      </c>
      <c r="AH19" s="9">
        <f>SUM(AH3:AH18)</f>
        <v>1</v>
      </c>
      <c r="AI19" s="9">
        <f>SUM(AI3:AI18)</f>
        <v>100</v>
      </c>
      <c r="AK19" s="9" t="s">
        <v>12</v>
      </c>
      <c r="AL19" s="9">
        <f>SUM(AL3:AL18)</f>
        <v>0</v>
      </c>
      <c r="AM19" s="9">
        <f>SUM(AM3:AM18)</f>
        <v>0</v>
      </c>
    </row>
  </sheetData>
  <sortState ref="AG3:AG18">
    <sortCondition ref="AG3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Oneirophanta</vt:lpstr>
      <vt:lpstr>Hist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lclary</dc:creator>
  <cp:lastModifiedBy>lclary</cp:lastModifiedBy>
  <dcterms:created xsi:type="dcterms:W3CDTF">2013-07-29T19:57:56Z</dcterms:created>
  <dcterms:modified xsi:type="dcterms:W3CDTF">2013-08-18T22:21:31Z</dcterms:modified>
</cp:coreProperties>
</file>