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drawings/drawing8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Psychropotes" sheetId="1" r:id="rId1"/>
    <sheet name="Sheet1" sheetId="2" r:id="rId2"/>
  </sheets>
  <calcPr calcId="124519"/>
</workbook>
</file>

<file path=xl/calcChain.xml><?xml version="1.0" encoding="utf-8"?>
<calcChain xmlns="http://schemas.openxmlformats.org/spreadsheetml/2006/main">
  <c r="Q15" i="1"/>
  <c r="Q13"/>
  <c r="Q12"/>
  <c r="Q11"/>
  <c r="Q10"/>
  <c r="Q14"/>
  <c r="AM4" i="2"/>
  <c r="AM5"/>
  <c r="AM19" s="1"/>
  <c r="AM6"/>
  <c r="AM7"/>
  <c r="AM8"/>
  <c r="AM9"/>
  <c r="AM10"/>
  <c r="AM11"/>
  <c r="AM12"/>
  <c r="AM13"/>
  <c r="AM14"/>
  <c r="AM15"/>
  <c r="AM16"/>
  <c r="AM17"/>
  <c r="AM18"/>
  <c r="AL19"/>
  <c r="AM3"/>
  <c r="AI19"/>
  <c r="AI4"/>
  <c r="AI5"/>
  <c r="AI6"/>
  <c r="AI7"/>
  <c r="AI8"/>
  <c r="AI9"/>
  <c r="AI10"/>
  <c r="AI11"/>
  <c r="AI12"/>
  <c r="AI13"/>
  <c r="AI14"/>
  <c r="AI15"/>
  <c r="AI16"/>
  <c r="AI17"/>
  <c r="AI18"/>
  <c r="AH19"/>
  <c r="AI3" s="1"/>
  <c r="AE19"/>
  <c r="AD19"/>
  <c r="AA19"/>
  <c r="Z19"/>
  <c r="W19"/>
  <c r="V19"/>
  <c r="S19"/>
  <c r="R19"/>
  <c r="O19"/>
  <c r="N19"/>
  <c r="K19"/>
  <c r="J19"/>
  <c r="F19"/>
  <c r="G19" s="1"/>
  <c r="C19"/>
  <c r="C4"/>
  <c r="C5"/>
  <c r="C6"/>
  <c r="C7"/>
  <c r="C8"/>
  <c r="C9"/>
  <c r="C10"/>
  <c r="C11"/>
  <c r="C12"/>
  <c r="C13"/>
  <c r="C14"/>
  <c r="C15"/>
  <c r="C16"/>
  <c r="C17"/>
  <c r="C18"/>
  <c r="B19"/>
  <c r="C3"/>
  <c r="A7" i="1"/>
  <c r="B6" l="1"/>
  <c r="C6"/>
  <c r="B2"/>
  <c r="C2"/>
  <c r="B3"/>
  <c r="C3"/>
  <c r="B4"/>
  <c r="C4"/>
  <c r="B5"/>
  <c r="C5"/>
</calcChain>
</file>

<file path=xl/sharedStrings.xml><?xml version="1.0" encoding="utf-8"?>
<sst xmlns="http://schemas.openxmlformats.org/spreadsheetml/2006/main" count="99" uniqueCount="20">
  <si>
    <t>DiveNumber</t>
  </si>
  <si>
    <t>Length_cm</t>
  </si>
  <si>
    <t>Length_mm</t>
  </si>
  <si>
    <t>Biomass</t>
  </si>
  <si>
    <t>Overall</t>
  </si>
  <si>
    <t>December</t>
  </si>
  <si>
    <t>February</t>
  </si>
  <si>
    <t>June</t>
  </si>
  <si>
    <t>Sept</t>
  </si>
  <si>
    <t>May</t>
  </si>
  <si>
    <t>November</t>
  </si>
  <si>
    <t>Bin</t>
  </si>
  <si>
    <t>More</t>
  </si>
  <si>
    <t>Frequency</t>
  </si>
  <si>
    <t>Percent</t>
  </si>
  <si>
    <t>Sample Size</t>
  </si>
  <si>
    <t>Minimum Size</t>
  </si>
  <si>
    <t>Maximum Size</t>
  </si>
  <si>
    <t>Size Range</t>
  </si>
  <si>
    <t>Average Size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</si>
</sst>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Fill="1"/>
    <xf numFmtId="0" fontId="2" fillId="0" borderId="0" xfId="1" applyFont="1"/>
    <xf numFmtId="0" fontId="1" fillId="0" borderId="0" xfId="1"/>
    <xf numFmtId="2" fontId="0" fillId="0" borderId="0" xfId="0" applyNumberFormat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1" xfId="0" applyFill="1" applyBorder="1" applyAlignment="1"/>
    <xf numFmtId="0" fontId="3" fillId="0" borderId="2" xfId="0" applyFont="1" applyFill="1" applyBorder="1" applyAlignment="1">
      <alignment horizontal="center"/>
    </xf>
    <xf numFmtId="17" fontId="0" fillId="0" borderId="0" xfId="0" applyNumberFormat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3366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Sheet1!$G$2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Sheet1!$E$3:$E$18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Sheet1!$G$3:$G$18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57275392"/>
        <c:axId val="257644800"/>
      </c:barChart>
      <c:catAx>
        <c:axId val="2572753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December 2006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Psychropotes longicauda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57644800"/>
        <c:crosses val="autoZero"/>
        <c:auto val="1"/>
        <c:lblAlgn val="ctr"/>
        <c:lblOffset val="100"/>
      </c:catAx>
      <c:valAx>
        <c:axId val="257644800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57275392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Sheet1!$K$2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Sheet1!$E$3:$E$18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Sheet1!$K$3:$K$18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71341824"/>
        <c:axId val="271640064"/>
      </c:barChart>
      <c:catAx>
        <c:axId val="2713418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February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Psychropotes longicauda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71640064"/>
        <c:crosses val="autoZero"/>
        <c:auto val="1"/>
        <c:lblAlgn val="ctr"/>
        <c:lblOffset val="100"/>
      </c:catAx>
      <c:valAx>
        <c:axId val="271640064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71341824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Sheet1!$O$2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Sheet1!$E$3:$E$18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Sheet1!$O$3:$O$18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72215040"/>
        <c:axId val="272225408"/>
      </c:barChart>
      <c:catAx>
        <c:axId val="2722150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June</a:t>
                </a:r>
                <a:r>
                  <a:rPr lang="en-US" sz="1200" i="0" baseline="0">
                    <a:latin typeface="Arial" pitchFamily="34" charset="0"/>
                    <a:cs typeface="Arial" pitchFamily="34" charset="0"/>
                  </a:rPr>
                  <a:t>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Psychropotes longicauda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72225408"/>
        <c:crosses val="autoZero"/>
        <c:auto val="1"/>
        <c:lblAlgn val="ctr"/>
        <c:lblOffset val="100"/>
      </c:catAx>
      <c:valAx>
        <c:axId val="272225408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72215040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Sheet1!$S$2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Sheet1!$E$3:$E$18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Sheet1!$S$3:$S$18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71124352"/>
        <c:axId val="271360000"/>
      </c:barChart>
      <c:catAx>
        <c:axId val="2711243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 baseline="0">
                    <a:latin typeface="Arial" pitchFamily="34" charset="0"/>
                    <a:cs typeface="Arial" pitchFamily="34" charset="0"/>
                  </a:rPr>
                  <a:t>September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Psychropotes longicauda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71360000"/>
        <c:crosses val="autoZero"/>
        <c:auto val="1"/>
        <c:lblAlgn val="ctr"/>
        <c:lblOffset val="100"/>
      </c:catAx>
      <c:valAx>
        <c:axId val="271360000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71124352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Sheet1!$W$2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Sheet1!$E$3:$E$18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Sheet1!$W$3:$W$18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72174464"/>
        <c:axId val="273465728"/>
      </c:barChart>
      <c:catAx>
        <c:axId val="2721744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February 2009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Psychropotes longicauda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73465728"/>
        <c:crosses val="autoZero"/>
        <c:auto val="1"/>
        <c:lblAlgn val="ctr"/>
        <c:lblOffset val="100"/>
      </c:catAx>
      <c:valAx>
        <c:axId val="273465728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72174464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Sheet1!$AA$2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Sheet1!$E$3:$E$18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Sheet1!$AA$3:$AA$18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71762560"/>
        <c:axId val="271767808"/>
      </c:barChart>
      <c:catAx>
        <c:axId val="2717625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May 2011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Psychropotes longicauda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71767808"/>
        <c:crosses val="autoZero"/>
        <c:auto val="1"/>
        <c:lblAlgn val="ctr"/>
        <c:lblOffset val="100"/>
      </c:catAx>
      <c:valAx>
        <c:axId val="271767808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71762560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Sheet1!$AE$2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Sheet1!$E$3:$E$18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Sheet1!$AE$3:$AE$18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74114816"/>
        <c:axId val="274134528"/>
      </c:barChart>
      <c:catAx>
        <c:axId val="2741148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November 2011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Psychropotes longicauda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74134528"/>
        <c:crosses val="autoZero"/>
        <c:auto val="1"/>
        <c:lblAlgn val="ctr"/>
        <c:lblOffset val="100"/>
      </c:catAx>
      <c:valAx>
        <c:axId val="274134528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74114816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Sheet1!$AI$2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336600"/>
            </a:solidFill>
          </c:spPr>
          <c:cat>
            <c:numRef>
              <c:f>Sheet1!$E$3:$E$18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Sheet1!$AI$3:$AI$18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100</c:v>
                </c:pt>
                <c:pt idx="15">
                  <c:v>0</c:v>
                </c:pt>
              </c:numCache>
            </c:numRef>
          </c:val>
        </c:ser>
        <c:axId val="275467264"/>
        <c:axId val="277579264"/>
      </c:barChart>
      <c:catAx>
        <c:axId val="2754672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June 2012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Psychropotes longicauda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77579264"/>
        <c:crosses val="autoZero"/>
        <c:auto val="1"/>
        <c:lblAlgn val="ctr"/>
        <c:lblOffset val="100"/>
      </c:catAx>
      <c:valAx>
        <c:axId val="277579264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75467264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Sheet1!$AM$2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336600"/>
            </a:solidFill>
          </c:spPr>
          <c:cat>
            <c:numRef>
              <c:f>Sheet1!$E$3:$E$18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Sheet1!$AM$3:$AM$18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50</c:v>
                </c:pt>
                <c:pt idx="5">
                  <c:v>25</c:v>
                </c:pt>
                <c:pt idx="6">
                  <c:v>25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axId val="275532416"/>
        <c:axId val="275635200"/>
      </c:barChart>
      <c:catAx>
        <c:axId val="2755324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November</a:t>
                </a:r>
                <a:r>
                  <a:rPr lang="en-US" sz="1200" baseline="0"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2012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Psychropotes longicauda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75635200"/>
        <c:crosses val="autoZero"/>
        <c:auto val="1"/>
        <c:lblAlgn val="ctr"/>
        <c:lblOffset val="100"/>
      </c:catAx>
      <c:valAx>
        <c:axId val="275635200"/>
        <c:scaling>
          <c:orientation val="minMax"/>
          <c:max val="10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75532416"/>
        <c:crosses val="autoZero"/>
        <c:crossBetween val="midCat"/>
      </c:valAx>
      <c:spPr>
        <a:noFill/>
        <a:ln w="25400">
          <a:noFill/>
        </a:ln>
      </c:spPr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20</xdr:row>
      <xdr:rowOff>11905</xdr:rowOff>
    </xdr:from>
    <xdr:to>
      <xdr:col>10</xdr:col>
      <xdr:colOff>11906</xdr:colOff>
      <xdr:row>39</xdr:row>
      <xdr:rowOff>50005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20</xdr:row>
      <xdr:rowOff>0</xdr:rowOff>
    </xdr:from>
    <xdr:to>
      <xdr:col>20</xdr:col>
      <xdr:colOff>0</xdr:colOff>
      <xdr:row>39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20</xdr:row>
      <xdr:rowOff>0</xdr:rowOff>
    </xdr:from>
    <xdr:to>
      <xdr:col>30</xdr:col>
      <xdr:colOff>0</xdr:colOff>
      <xdr:row>39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10</xdr:col>
      <xdr:colOff>0</xdr:colOff>
      <xdr:row>59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40</xdr:row>
      <xdr:rowOff>0</xdr:rowOff>
    </xdr:from>
    <xdr:to>
      <xdr:col>20</xdr:col>
      <xdr:colOff>0</xdr:colOff>
      <xdr:row>59</xdr:row>
      <xdr:rowOff>38100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40</xdr:row>
      <xdr:rowOff>0</xdr:rowOff>
    </xdr:from>
    <xdr:to>
      <xdr:col>30</xdr:col>
      <xdr:colOff>0</xdr:colOff>
      <xdr:row>59</xdr:row>
      <xdr:rowOff>38100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60</xdr:row>
      <xdr:rowOff>0</xdr:rowOff>
    </xdr:from>
    <xdr:to>
      <xdr:col>10</xdr:col>
      <xdr:colOff>0</xdr:colOff>
      <xdr:row>79</xdr:row>
      <xdr:rowOff>38100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60</xdr:row>
      <xdr:rowOff>0</xdr:rowOff>
    </xdr:from>
    <xdr:to>
      <xdr:col>20</xdr:col>
      <xdr:colOff>0</xdr:colOff>
      <xdr:row>79</xdr:row>
      <xdr:rowOff>38100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60</xdr:row>
      <xdr:rowOff>0</xdr:rowOff>
    </xdr:from>
    <xdr:to>
      <xdr:col>30</xdr:col>
      <xdr:colOff>0</xdr:colOff>
      <xdr:row>79</xdr:row>
      <xdr:rowOff>38100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0.1454</cdr:x>
      <cdr:y>0.14323</cdr:y>
    </cdr:from>
    <cdr:to>
      <cdr:x>0.29115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7719" y="523875"/>
          <a:ext cx="799658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n=4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0.1454</cdr:x>
      <cdr:y>0.14323</cdr:y>
    </cdr:from>
    <cdr:to>
      <cdr:x>0.29115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7719" y="523875"/>
          <a:ext cx="799658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0.1454</cdr:x>
      <cdr:y>0.14323</cdr:y>
    </cdr:from>
    <cdr:to>
      <cdr:x>0.29115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7719" y="523875"/>
          <a:ext cx="799658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0.1454</cdr:x>
      <cdr:y>0.14323</cdr:y>
    </cdr:from>
    <cdr:to>
      <cdr:x>0.29115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7719" y="523875"/>
          <a:ext cx="799658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0.1454</cdr:x>
      <cdr:y>0.14323</cdr:y>
    </cdr:from>
    <cdr:to>
      <cdr:x>0.29115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7719" y="523875"/>
          <a:ext cx="799658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0.1454</cdr:x>
      <cdr:y>0.14323</cdr:y>
    </cdr:from>
    <cdr:to>
      <cdr:x>0.29115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7719" y="523875"/>
          <a:ext cx="799658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0.1454</cdr:x>
      <cdr:y>0.14323</cdr:y>
    </cdr:from>
    <cdr:to>
      <cdr:x>0.29115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7719" y="523875"/>
          <a:ext cx="799658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0.1454</cdr:x>
      <cdr:y>0.14323</cdr:y>
    </cdr:from>
    <cdr:to>
      <cdr:x>0.29115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7719" y="523875"/>
          <a:ext cx="799658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0.1454</cdr:x>
      <cdr:y>0.14323</cdr:y>
    </cdr:from>
    <cdr:to>
      <cdr:x>0.29115</cdr:x>
      <cdr:y>0.20648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7719" y="523875"/>
          <a:ext cx="799658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n=1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Q16"/>
  <sheetViews>
    <sheetView tabSelected="1" workbookViewId="0">
      <selection activeCell="Q1" sqref="Q1:Q15"/>
    </sheetView>
  </sheetViews>
  <sheetFormatPr defaultColWidth="10.85546875" defaultRowHeight="15.75"/>
  <cols>
    <col min="1" max="3" width="10.85546875" style="3"/>
    <col min="4" max="4" width="12.28515625" style="3" bestFit="1" customWidth="1"/>
    <col min="5" max="16384" width="10.85546875" style="3"/>
  </cols>
  <sheetData>
    <row r="1" spans="1:17">
      <c r="A1" s="1" t="s">
        <v>1</v>
      </c>
      <c r="B1" s="1" t="s">
        <v>2</v>
      </c>
      <c r="C1" s="2" t="s">
        <v>3</v>
      </c>
      <c r="D1" s="1" t="s">
        <v>0</v>
      </c>
      <c r="F1" s="3">
        <v>0</v>
      </c>
      <c r="G1" s="3">
        <v>0</v>
      </c>
      <c r="I1" s="11">
        <v>39052</v>
      </c>
      <c r="J1" s="12" t="s">
        <v>15</v>
      </c>
      <c r="K1">
        <v>0</v>
      </c>
      <c r="L1" s="11">
        <v>39326</v>
      </c>
      <c r="M1" s="12" t="s">
        <v>15</v>
      </c>
      <c r="N1">
        <v>0</v>
      </c>
      <c r="O1" s="11">
        <v>40848</v>
      </c>
      <c r="P1" s="12" t="s">
        <v>15</v>
      </c>
      <c r="Q1">
        <v>0</v>
      </c>
    </row>
    <row r="2" spans="1:17" s="1" customFormat="1">
      <c r="A2" s="1">
        <v>13.105131344695</v>
      </c>
      <c r="B2" s="1">
        <f>A2*10</f>
        <v>131.05131344694999</v>
      </c>
      <c r="C2" s="3">
        <f>(0.0002)*(B2^2.6518)</f>
        <v>82.425395895390494</v>
      </c>
      <c r="D2" s="1">
        <v>403</v>
      </c>
      <c r="F2" s="1">
        <v>0</v>
      </c>
      <c r="G2" s="1">
        <v>1</v>
      </c>
      <c r="I2"/>
      <c r="J2" s="12" t="s">
        <v>16</v>
      </c>
      <c r="K2"/>
      <c r="L2"/>
      <c r="M2" s="12" t="s">
        <v>16</v>
      </c>
      <c r="N2"/>
      <c r="O2"/>
      <c r="P2" s="12" t="s">
        <v>16</v>
      </c>
      <c r="Q2"/>
    </row>
    <row r="3" spans="1:17" s="1" customFormat="1">
      <c r="A3" s="1">
        <v>5.5760633254339282</v>
      </c>
      <c r="B3" s="1">
        <f>A3*10</f>
        <v>55.760633254339282</v>
      </c>
      <c r="C3" s="3">
        <f t="shared" ref="C3:C6" si="0">(0.0002)*(B3^2.6518)</f>
        <v>8.549520996804377</v>
      </c>
      <c r="D3" s="1">
        <v>442</v>
      </c>
      <c r="F3" s="1">
        <v>0</v>
      </c>
      <c r="G3" s="1">
        <v>2</v>
      </c>
      <c r="I3"/>
      <c r="J3" s="12" t="s">
        <v>17</v>
      </c>
      <c r="K3"/>
      <c r="L3"/>
      <c r="M3" s="12" t="s">
        <v>17</v>
      </c>
      <c r="N3"/>
      <c r="O3"/>
      <c r="P3" s="12" t="s">
        <v>17</v>
      </c>
      <c r="Q3"/>
    </row>
    <row r="4" spans="1:17" s="1" customFormat="1">
      <c r="A4" s="1">
        <v>3.9284560749698074</v>
      </c>
      <c r="B4" s="1">
        <f>A4*10</f>
        <v>39.284560749698073</v>
      </c>
      <c r="C4" s="3">
        <f t="shared" si="0"/>
        <v>3.37743993512525</v>
      </c>
      <c r="D4" s="1">
        <v>442</v>
      </c>
      <c r="G4" s="1">
        <v>3</v>
      </c>
      <c r="I4"/>
      <c r="J4" s="12" t="s">
        <v>18</v>
      </c>
      <c r="K4"/>
      <c r="L4"/>
      <c r="M4" s="12" t="s">
        <v>18</v>
      </c>
      <c r="N4"/>
      <c r="O4"/>
      <c r="P4" s="12" t="s">
        <v>18</v>
      </c>
      <c r="Q4"/>
    </row>
    <row r="5" spans="1:17" s="1" customFormat="1">
      <c r="A5" s="1">
        <v>4.456086835554081</v>
      </c>
      <c r="B5" s="1">
        <f>A5*10</f>
        <v>44.560868355540812</v>
      </c>
      <c r="C5" s="3">
        <f t="shared" si="0"/>
        <v>4.7176451624955513</v>
      </c>
      <c r="D5" s="1">
        <v>442</v>
      </c>
      <c r="G5" s="1">
        <v>4</v>
      </c>
      <c r="I5"/>
      <c r="J5" s="12" t="s">
        <v>19</v>
      </c>
      <c r="K5"/>
      <c r="L5"/>
      <c r="M5" s="12" t="s">
        <v>19</v>
      </c>
      <c r="N5"/>
      <c r="O5"/>
      <c r="P5" s="12" t="s">
        <v>19</v>
      </c>
      <c r="Q5"/>
    </row>
    <row r="6" spans="1:17" s="1" customFormat="1">
      <c r="A6" s="1">
        <v>3.8298311705689407</v>
      </c>
      <c r="B6" s="1">
        <f>A6*10</f>
        <v>38.298311705689407</v>
      </c>
      <c r="C6" s="3">
        <f t="shared" si="0"/>
        <v>3.1572264840313182</v>
      </c>
      <c r="D6" s="1">
        <v>442</v>
      </c>
      <c r="G6" s="1">
        <v>5</v>
      </c>
      <c r="I6" s="11">
        <v>39114</v>
      </c>
      <c r="J6" s="12" t="s">
        <v>15</v>
      </c>
      <c r="K6">
        <v>0</v>
      </c>
      <c r="L6" s="11">
        <v>39845</v>
      </c>
      <c r="M6" s="12" t="s">
        <v>15</v>
      </c>
      <c r="N6">
        <v>0</v>
      </c>
      <c r="O6" s="11">
        <v>41061</v>
      </c>
      <c r="P6" s="12" t="s">
        <v>15</v>
      </c>
      <c r="Q6">
        <v>1</v>
      </c>
    </row>
    <row r="7" spans="1:17">
      <c r="A7" s="3">
        <f>AVERAGE(A2:A6)</f>
        <v>6.1791137502443521</v>
      </c>
      <c r="G7" s="3">
        <v>6</v>
      </c>
      <c r="I7"/>
      <c r="J7" s="12" t="s">
        <v>16</v>
      </c>
      <c r="K7"/>
      <c r="L7"/>
      <c r="M7" s="12" t="s">
        <v>16</v>
      </c>
      <c r="N7"/>
      <c r="O7"/>
      <c r="P7" s="12" t="s">
        <v>16</v>
      </c>
      <c r="Q7"/>
    </row>
    <row r="8" spans="1:17">
      <c r="G8" s="3">
        <v>7</v>
      </c>
      <c r="I8"/>
      <c r="J8" s="12" t="s">
        <v>17</v>
      </c>
      <c r="K8"/>
      <c r="L8"/>
      <c r="M8" s="12" t="s">
        <v>17</v>
      </c>
      <c r="N8"/>
      <c r="O8"/>
      <c r="P8" s="12" t="s">
        <v>17</v>
      </c>
      <c r="Q8"/>
    </row>
    <row r="9" spans="1:17">
      <c r="G9" s="3">
        <v>8</v>
      </c>
      <c r="I9"/>
      <c r="J9" s="12" t="s">
        <v>18</v>
      </c>
      <c r="K9"/>
      <c r="L9"/>
      <c r="M9" s="12" t="s">
        <v>18</v>
      </c>
      <c r="N9"/>
      <c r="O9"/>
      <c r="P9" s="12" t="s">
        <v>18</v>
      </c>
      <c r="Q9"/>
    </row>
    <row r="10" spans="1:17">
      <c r="G10" s="3">
        <v>9</v>
      </c>
      <c r="I10"/>
      <c r="J10" s="12" t="s">
        <v>19</v>
      </c>
      <c r="K10"/>
      <c r="L10"/>
      <c r="M10" s="12" t="s">
        <v>19</v>
      </c>
      <c r="N10"/>
      <c r="O10"/>
      <c r="P10" s="12" t="s">
        <v>19</v>
      </c>
      <c r="Q10">
        <f>A2</f>
        <v>13.105131344695</v>
      </c>
    </row>
    <row r="11" spans="1:17">
      <c r="G11" s="3">
        <v>10</v>
      </c>
      <c r="I11" s="11">
        <v>39234</v>
      </c>
      <c r="J11" s="12" t="s">
        <v>15</v>
      </c>
      <c r="K11">
        <v>0</v>
      </c>
      <c r="L11" s="11">
        <v>40664</v>
      </c>
      <c r="M11" s="12" t="s">
        <v>15</v>
      </c>
      <c r="N11">
        <v>0</v>
      </c>
      <c r="O11" s="11">
        <v>41214</v>
      </c>
      <c r="P11" s="12" t="s">
        <v>15</v>
      </c>
      <c r="Q11">
        <f>COUNT(A3:A6)</f>
        <v>4</v>
      </c>
    </row>
    <row r="12" spans="1:17">
      <c r="G12" s="3">
        <v>11</v>
      </c>
      <c r="I12"/>
      <c r="J12" s="12" t="s">
        <v>16</v>
      </c>
      <c r="K12"/>
      <c r="L12"/>
      <c r="M12" s="12" t="s">
        <v>16</v>
      </c>
      <c r="N12"/>
      <c r="O12"/>
      <c r="P12" s="12" t="s">
        <v>16</v>
      </c>
      <c r="Q12">
        <f>MIN(A3:A6)</f>
        <v>3.8298311705689407</v>
      </c>
    </row>
    <row r="13" spans="1:17">
      <c r="G13" s="3">
        <v>12</v>
      </c>
      <c r="I13"/>
      <c r="J13" s="12" t="s">
        <v>17</v>
      </c>
      <c r="K13"/>
      <c r="L13"/>
      <c r="M13" s="12" t="s">
        <v>17</v>
      </c>
      <c r="N13"/>
      <c r="O13"/>
      <c r="P13" s="12" t="s">
        <v>17</v>
      </c>
      <c r="Q13">
        <f>MAX(A3:A6)</f>
        <v>5.5760633254339282</v>
      </c>
    </row>
    <row r="14" spans="1:17">
      <c r="G14" s="3">
        <v>13</v>
      </c>
      <c r="I14"/>
      <c r="J14" s="12" t="s">
        <v>18</v>
      </c>
      <c r="K14"/>
      <c r="L14"/>
      <c r="M14" s="12" t="s">
        <v>18</v>
      </c>
      <c r="N14"/>
      <c r="O14"/>
      <c r="P14" s="12" t="s">
        <v>18</v>
      </c>
      <c r="Q14">
        <f>Q13-Q12</f>
        <v>1.7462321548649875</v>
      </c>
    </row>
    <row r="15" spans="1:17">
      <c r="G15" s="3">
        <v>14</v>
      </c>
      <c r="I15"/>
      <c r="J15" s="12" t="s">
        <v>19</v>
      </c>
      <c r="K15"/>
      <c r="L15"/>
      <c r="M15" s="12" t="s">
        <v>19</v>
      </c>
      <c r="N15"/>
      <c r="O15"/>
      <c r="P15" s="12" t="s">
        <v>19</v>
      </c>
      <c r="Q15">
        <f>AVERAGE(A3:A6)</f>
        <v>4.447609351631689</v>
      </c>
    </row>
    <row r="16" spans="1:17">
      <c r="G16" s="3">
        <v>15</v>
      </c>
    </row>
  </sheetData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19"/>
  <sheetViews>
    <sheetView topLeftCell="G35" zoomScale="50" zoomScaleNormal="50" workbookViewId="0">
      <selection activeCell="K32" sqref="K32"/>
    </sheetView>
  </sheetViews>
  <sheetFormatPr defaultRowHeight="15"/>
  <sheetData>
    <row r="1" spans="1:39" ht="15.75" thickBot="1">
      <c r="A1" t="s">
        <v>4</v>
      </c>
      <c r="C1" s="4"/>
      <c r="E1" s="5" t="s">
        <v>5</v>
      </c>
      <c r="F1" s="6">
        <v>2006</v>
      </c>
      <c r="G1" s="4"/>
      <c r="I1" t="s">
        <v>6</v>
      </c>
      <c r="J1" s="6">
        <v>2007</v>
      </c>
      <c r="K1" s="4"/>
      <c r="M1" t="s">
        <v>7</v>
      </c>
      <c r="N1" s="6">
        <v>2007</v>
      </c>
      <c r="O1" s="4"/>
      <c r="Q1" t="s">
        <v>8</v>
      </c>
      <c r="R1" s="6">
        <v>2007</v>
      </c>
      <c r="S1" s="4"/>
      <c r="U1" t="s">
        <v>6</v>
      </c>
      <c r="V1" s="6">
        <v>2009</v>
      </c>
      <c r="W1" s="4"/>
      <c r="Y1" t="s">
        <v>9</v>
      </c>
      <c r="Z1" s="6">
        <v>2011</v>
      </c>
      <c r="AA1" s="4"/>
      <c r="AC1" t="s">
        <v>10</v>
      </c>
      <c r="AD1" s="6">
        <v>2011</v>
      </c>
      <c r="AG1" t="s">
        <v>7</v>
      </c>
      <c r="AH1" s="6">
        <v>2012</v>
      </c>
      <c r="AK1" t="s">
        <v>10</v>
      </c>
      <c r="AL1" s="6">
        <v>2012</v>
      </c>
    </row>
    <row r="2" spans="1:39">
      <c r="A2" s="10" t="s">
        <v>11</v>
      </c>
      <c r="B2" s="10" t="s">
        <v>13</v>
      </c>
      <c r="C2" t="s">
        <v>14</v>
      </c>
      <c r="E2" s="10" t="s">
        <v>11</v>
      </c>
      <c r="F2" s="10" t="s">
        <v>13</v>
      </c>
      <c r="G2" t="s">
        <v>14</v>
      </c>
      <c r="I2" s="10" t="s">
        <v>11</v>
      </c>
      <c r="J2" s="10" t="s">
        <v>13</v>
      </c>
      <c r="K2" t="s">
        <v>14</v>
      </c>
      <c r="M2" s="10" t="s">
        <v>11</v>
      </c>
      <c r="N2" s="10" t="s">
        <v>13</v>
      </c>
      <c r="O2" t="s">
        <v>14</v>
      </c>
      <c r="Q2" s="10" t="s">
        <v>11</v>
      </c>
      <c r="R2" s="10" t="s">
        <v>13</v>
      </c>
      <c r="S2" t="s">
        <v>14</v>
      </c>
      <c r="U2" s="10" t="s">
        <v>11</v>
      </c>
      <c r="V2" s="10" t="s">
        <v>13</v>
      </c>
      <c r="W2" t="s">
        <v>14</v>
      </c>
      <c r="Y2" s="10" t="s">
        <v>11</v>
      </c>
      <c r="Z2" s="10" t="s">
        <v>13</v>
      </c>
      <c r="AA2" t="s">
        <v>14</v>
      </c>
      <c r="AC2" s="10" t="s">
        <v>11</v>
      </c>
      <c r="AD2" s="10" t="s">
        <v>13</v>
      </c>
      <c r="AE2" t="s">
        <v>14</v>
      </c>
      <c r="AG2" s="10" t="s">
        <v>11</v>
      </c>
      <c r="AH2" s="10" t="s">
        <v>13</v>
      </c>
      <c r="AI2" t="s">
        <v>14</v>
      </c>
      <c r="AK2" s="10" t="s">
        <v>11</v>
      </c>
      <c r="AL2" s="10" t="s">
        <v>13</v>
      </c>
      <c r="AM2" t="s">
        <v>14</v>
      </c>
    </row>
    <row r="3" spans="1:39">
      <c r="A3" s="7">
        <v>0</v>
      </c>
      <c r="B3" s="8">
        <v>0</v>
      </c>
      <c r="C3">
        <f>($B3/$B$19)*100</f>
        <v>0</v>
      </c>
      <c r="E3" s="7">
        <v>0</v>
      </c>
      <c r="F3" s="8">
        <v>0</v>
      </c>
      <c r="G3">
        <v>0</v>
      </c>
      <c r="I3" s="7">
        <v>0</v>
      </c>
      <c r="J3" s="8">
        <v>0</v>
      </c>
      <c r="K3">
        <v>0</v>
      </c>
      <c r="M3" s="7">
        <v>0</v>
      </c>
      <c r="N3" s="8">
        <v>0</v>
      </c>
      <c r="O3">
        <v>0</v>
      </c>
      <c r="Q3" s="7">
        <v>0</v>
      </c>
      <c r="R3" s="8">
        <v>0</v>
      </c>
      <c r="S3">
        <v>0</v>
      </c>
      <c r="U3" s="7">
        <v>0</v>
      </c>
      <c r="V3" s="8">
        <v>0</v>
      </c>
      <c r="W3">
        <v>0</v>
      </c>
      <c r="Y3" s="7">
        <v>0</v>
      </c>
      <c r="Z3" s="8">
        <v>0</v>
      </c>
      <c r="AA3">
        <v>0</v>
      </c>
      <c r="AC3" s="7">
        <v>0</v>
      </c>
      <c r="AD3" s="8">
        <v>0</v>
      </c>
      <c r="AE3">
        <v>0</v>
      </c>
      <c r="AG3" s="7">
        <v>0</v>
      </c>
      <c r="AH3" s="8">
        <v>0</v>
      </c>
      <c r="AI3">
        <f>(AH3/$AH$19)*100</f>
        <v>0</v>
      </c>
      <c r="AK3" s="7">
        <v>0</v>
      </c>
      <c r="AL3" s="8">
        <v>0</v>
      </c>
      <c r="AM3">
        <f>(AL3/$AL$19)*100</f>
        <v>0</v>
      </c>
    </row>
    <row r="4" spans="1:39">
      <c r="A4" s="7">
        <v>1</v>
      </c>
      <c r="B4" s="8">
        <v>0</v>
      </c>
      <c r="C4">
        <f t="shared" ref="C4:C18" si="0">($B4/$B$19)*100</f>
        <v>0</v>
      </c>
      <c r="E4" s="7">
        <v>1</v>
      </c>
      <c r="F4" s="8">
        <v>0</v>
      </c>
      <c r="G4">
        <v>0</v>
      </c>
      <c r="I4" s="7">
        <v>1</v>
      </c>
      <c r="J4" s="8">
        <v>0</v>
      </c>
      <c r="K4">
        <v>0</v>
      </c>
      <c r="M4" s="7">
        <v>1</v>
      </c>
      <c r="N4" s="8">
        <v>0</v>
      </c>
      <c r="O4">
        <v>0</v>
      </c>
      <c r="Q4" s="7">
        <v>1</v>
      </c>
      <c r="R4" s="8">
        <v>0</v>
      </c>
      <c r="S4">
        <v>0</v>
      </c>
      <c r="U4" s="7">
        <v>1</v>
      </c>
      <c r="V4" s="8">
        <v>0</v>
      </c>
      <c r="W4">
        <v>0</v>
      </c>
      <c r="Y4" s="7">
        <v>1</v>
      </c>
      <c r="Z4" s="8">
        <v>0</v>
      </c>
      <c r="AA4">
        <v>0</v>
      </c>
      <c r="AC4" s="7">
        <v>1</v>
      </c>
      <c r="AD4" s="8">
        <v>0</v>
      </c>
      <c r="AE4">
        <v>0</v>
      </c>
      <c r="AG4" s="7">
        <v>1</v>
      </c>
      <c r="AH4" s="8">
        <v>0</v>
      </c>
      <c r="AI4">
        <f t="shared" ref="AI4:AI18" si="1">(AH4/$AH$19)*100</f>
        <v>0</v>
      </c>
      <c r="AK4" s="7">
        <v>1</v>
      </c>
      <c r="AL4" s="8">
        <v>0</v>
      </c>
      <c r="AM4">
        <f t="shared" ref="AM4:AM18" si="2">(AL4/$AL$19)*100</f>
        <v>0</v>
      </c>
    </row>
    <row r="5" spans="1:39">
      <c r="A5" s="7">
        <v>2</v>
      </c>
      <c r="B5" s="8">
        <v>0</v>
      </c>
      <c r="C5">
        <f t="shared" si="0"/>
        <v>0</v>
      </c>
      <c r="E5" s="7">
        <v>2</v>
      </c>
      <c r="F5" s="8">
        <v>0</v>
      </c>
      <c r="G5">
        <v>0</v>
      </c>
      <c r="I5" s="7">
        <v>2</v>
      </c>
      <c r="J5" s="8">
        <v>0</v>
      </c>
      <c r="K5">
        <v>0</v>
      </c>
      <c r="M5" s="7">
        <v>2</v>
      </c>
      <c r="N5" s="8">
        <v>0</v>
      </c>
      <c r="O5">
        <v>0</v>
      </c>
      <c r="Q5" s="7">
        <v>2</v>
      </c>
      <c r="R5" s="8">
        <v>0</v>
      </c>
      <c r="S5">
        <v>0</v>
      </c>
      <c r="U5" s="7">
        <v>2</v>
      </c>
      <c r="V5" s="8">
        <v>0</v>
      </c>
      <c r="W5">
        <v>0</v>
      </c>
      <c r="Y5" s="7">
        <v>2</v>
      </c>
      <c r="Z5" s="8">
        <v>0</v>
      </c>
      <c r="AA5">
        <v>0</v>
      </c>
      <c r="AC5" s="7">
        <v>2</v>
      </c>
      <c r="AD5" s="8">
        <v>0</v>
      </c>
      <c r="AE5">
        <v>0</v>
      </c>
      <c r="AG5" s="7">
        <v>2</v>
      </c>
      <c r="AH5" s="8">
        <v>0</v>
      </c>
      <c r="AI5">
        <f t="shared" si="1"/>
        <v>0</v>
      </c>
      <c r="AK5" s="7">
        <v>2</v>
      </c>
      <c r="AL5" s="8">
        <v>0</v>
      </c>
      <c r="AM5">
        <f t="shared" si="2"/>
        <v>0</v>
      </c>
    </row>
    <row r="6" spans="1:39">
      <c r="A6" s="7">
        <v>3</v>
      </c>
      <c r="B6" s="8">
        <v>0</v>
      </c>
      <c r="C6">
        <f t="shared" si="0"/>
        <v>0</v>
      </c>
      <c r="E6" s="7">
        <v>3</v>
      </c>
      <c r="F6" s="8">
        <v>0</v>
      </c>
      <c r="G6">
        <v>0</v>
      </c>
      <c r="I6" s="7">
        <v>3</v>
      </c>
      <c r="J6" s="8">
        <v>0</v>
      </c>
      <c r="K6">
        <v>0</v>
      </c>
      <c r="M6" s="7">
        <v>3</v>
      </c>
      <c r="N6" s="8">
        <v>0</v>
      </c>
      <c r="O6">
        <v>0</v>
      </c>
      <c r="Q6" s="7">
        <v>3</v>
      </c>
      <c r="R6" s="8">
        <v>0</v>
      </c>
      <c r="S6">
        <v>0</v>
      </c>
      <c r="U6" s="7">
        <v>3</v>
      </c>
      <c r="V6" s="8">
        <v>0</v>
      </c>
      <c r="W6">
        <v>0</v>
      </c>
      <c r="Y6" s="7">
        <v>3</v>
      </c>
      <c r="Z6" s="8">
        <v>0</v>
      </c>
      <c r="AA6">
        <v>0</v>
      </c>
      <c r="AC6" s="7">
        <v>3</v>
      </c>
      <c r="AD6" s="8">
        <v>0</v>
      </c>
      <c r="AE6">
        <v>0</v>
      </c>
      <c r="AG6" s="7">
        <v>3</v>
      </c>
      <c r="AH6" s="8">
        <v>0</v>
      </c>
      <c r="AI6">
        <f t="shared" si="1"/>
        <v>0</v>
      </c>
      <c r="AK6" s="7">
        <v>3</v>
      </c>
      <c r="AL6" s="8">
        <v>0</v>
      </c>
      <c r="AM6">
        <f t="shared" si="2"/>
        <v>0</v>
      </c>
    </row>
    <row r="7" spans="1:39">
      <c r="A7" s="7">
        <v>4</v>
      </c>
      <c r="B7" s="8">
        <v>2</v>
      </c>
      <c r="C7">
        <f t="shared" si="0"/>
        <v>40</v>
      </c>
      <c r="E7" s="7">
        <v>4</v>
      </c>
      <c r="F7" s="8">
        <v>0</v>
      </c>
      <c r="G7">
        <v>0</v>
      </c>
      <c r="I7" s="7">
        <v>4</v>
      </c>
      <c r="J7" s="8">
        <v>0</v>
      </c>
      <c r="K7">
        <v>0</v>
      </c>
      <c r="M7" s="7">
        <v>4</v>
      </c>
      <c r="N7" s="8">
        <v>0</v>
      </c>
      <c r="O7">
        <v>0</v>
      </c>
      <c r="Q7" s="7">
        <v>4</v>
      </c>
      <c r="R7" s="8">
        <v>0</v>
      </c>
      <c r="S7">
        <v>0</v>
      </c>
      <c r="U7" s="7">
        <v>4</v>
      </c>
      <c r="V7" s="8">
        <v>0</v>
      </c>
      <c r="W7">
        <v>0</v>
      </c>
      <c r="Y7" s="7">
        <v>4</v>
      </c>
      <c r="Z7" s="8">
        <v>0</v>
      </c>
      <c r="AA7">
        <v>0</v>
      </c>
      <c r="AC7" s="7">
        <v>4</v>
      </c>
      <c r="AD7" s="8">
        <v>0</v>
      </c>
      <c r="AE7">
        <v>0</v>
      </c>
      <c r="AG7" s="7">
        <v>4</v>
      </c>
      <c r="AH7" s="8">
        <v>0</v>
      </c>
      <c r="AI7">
        <f t="shared" si="1"/>
        <v>0</v>
      </c>
      <c r="AK7" s="7">
        <v>4</v>
      </c>
      <c r="AL7" s="8">
        <v>2</v>
      </c>
      <c r="AM7">
        <f t="shared" si="2"/>
        <v>50</v>
      </c>
    </row>
    <row r="8" spans="1:39">
      <c r="A8" s="7">
        <v>5</v>
      </c>
      <c r="B8" s="8">
        <v>1</v>
      </c>
      <c r="C8">
        <f t="shared" si="0"/>
        <v>20</v>
      </c>
      <c r="E8" s="7">
        <v>5</v>
      </c>
      <c r="F8" s="8">
        <v>0</v>
      </c>
      <c r="G8">
        <v>0</v>
      </c>
      <c r="I8" s="7">
        <v>5</v>
      </c>
      <c r="J8" s="8">
        <v>0</v>
      </c>
      <c r="K8">
        <v>0</v>
      </c>
      <c r="M8" s="7">
        <v>5</v>
      </c>
      <c r="N8" s="8">
        <v>0</v>
      </c>
      <c r="O8">
        <v>0</v>
      </c>
      <c r="Q8" s="7">
        <v>5</v>
      </c>
      <c r="R8" s="8">
        <v>0</v>
      </c>
      <c r="S8">
        <v>0</v>
      </c>
      <c r="U8" s="7">
        <v>5</v>
      </c>
      <c r="V8" s="8">
        <v>0</v>
      </c>
      <c r="W8">
        <v>0</v>
      </c>
      <c r="Y8" s="7">
        <v>5</v>
      </c>
      <c r="Z8" s="8">
        <v>0</v>
      </c>
      <c r="AA8">
        <v>0</v>
      </c>
      <c r="AC8" s="7">
        <v>5</v>
      </c>
      <c r="AD8" s="8">
        <v>0</v>
      </c>
      <c r="AE8">
        <v>0</v>
      </c>
      <c r="AG8" s="7">
        <v>5</v>
      </c>
      <c r="AH8" s="8">
        <v>0</v>
      </c>
      <c r="AI8">
        <f t="shared" si="1"/>
        <v>0</v>
      </c>
      <c r="AK8" s="7">
        <v>5</v>
      </c>
      <c r="AL8" s="8">
        <v>1</v>
      </c>
      <c r="AM8">
        <f t="shared" si="2"/>
        <v>25</v>
      </c>
    </row>
    <row r="9" spans="1:39">
      <c r="A9" s="7">
        <v>6</v>
      </c>
      <c r="B9" s="8">
        <v>1</v>
      </c>
      <c r="C9">
        <f t="shared" si="0"/>
        <v>20</v>
      </c>
      <c r="E9" s="7">
        <v>6</v>
      </c>
      <c r="F9" s="8">
        <v>0</v>
      </c>
      <c r="G9">
        <v>0</v>
      </c>
      <c r="I9" s="7">
        <v>6</v>
      </c>
      <c r="J9" s="8">
        <v>0</v>
      </c>
      <c r="K9">
        <v>0</v>
      </c>
      <c r="M9" s="7">
        <v>6</v>
      </c>
      <c r="N9" s="8">
        <v>0</v>
      </c>
      <c r="O9">
        <v>0</v>
      </c>
      <c r="Q9" s="7">
        <v>6</v>
      </c>
      <c r="R9" s="8">
        <v>0</v>
      </c>
      <c r="S9">
        <v>0</v>
      </c>
      <c r="U9" s="7">
        <v>6</v>
      </c>
      <c r="V9" s="8">
        <v>0</v>
      </c>
      <c r="W9">
        <v>0</v>
      </c>
      <c r="Y9" s="7">
        <v>6</v>
      </c>
      <c r="Z9" s="8">
        <v>0</v>
      </c>
      <c r="AA9">
        <v>0</v>
      </c>
      <c r="AC9" s="7">
        <v>6</v>
      </c>
      <c r="AD9" s="8">
        <v>0</v>
      </c>
      <c r="AE9">
        <v>0</v>
      </c>
      <c r="AG9" s="7">
        <v>6</v>
      </c>
      <c r="AH9" s="8">
        <v>0</v>
      </c>
      <c r="AI9">
        <f t="shared" si="1"/>
        <v>0</v>
      </c>
      <c r="AK9" s="7">
        <v>6</v>
      </c>
      <c r="AL9" s="8">
        <v>1</v>
      </c>
      <c r="AM9">
        <f t="shared" si="2"/>
        <v>25</v>
      </c>
    </row>
    <row r="10" spans="1:39">
      <c r="A10" s="7">
        <v>7</v>
      </c>
      <c r="B10" s="8">
        <v>0</v>
      </c>
      <c r="C10">
        <f t="shared" si="0"/>
        <v>0</v>
      </c>
      <c r="E10" s="7">
        <v>7</v>
      </c>
      <c r="F10" s="8">
        <v>0</v>
      </c>
      <c r="G10">
        <v>0</v>
      </c>
      <c r="I10" s="7">
        <v>7</v>
      </c>
      <c r="J10" s="8">
        <v>0</v>
      </c>
      <c r="K10">
        <v>0</v>
      </c>
      <c r="M10" s="7">
        <v>7</v>
      </c>
      <c r="N10" s="8">
        <v>0</v>
      </c>
      <c r="O10">
        <v>0</v>
      </c>
      <c r="Q10" s="7">
        <v>7</v>
      </c>
      <c r="R10" s="8">
        <v>0</v>
      </c>
      <c r="S10">
        <v>0</v>
      </c>
      <c r="U10" s="7">
        <v>7</v>
      </c>
      <c r="V10" s="8">
        <v>0</v>
      </c>
      <c r="W10">
        <v>0</v>
      </c>
      <c r="Y10" s="7">
        <v>7</v>
      </c>
      <c r="Z10" s="8">
        <v>0</v>
      </c>
      <c r="AA10">
        <v>0</v>
      </c>
      <c r="AC10" s="7">
        <v>7</v>
      </c>
      <c r="AD10" s="8">
        <v>0</v>
      </c>
      <c r="AE10">
        <v>0</v>
      </c>
      <c r="AG10" s="7">
        <v>7</v>
      </c>
      <c r="AH10" s="8">
        <v>0</v>
      </c>
      <c r="AI10">
        <f t="shared" si="1"/>
        <v>0</v>
      </c>
      <c r="AK10" s="7">
        <v>7</v>
      </c>
      <c r="AL10" s="8">
        <v>0</v>
      </c>
      <c r="AM10">
        <f t="shared" si="2"/>
        <v>0</v>
      </c>
    </row>
    <row r="11" spans="1:39">
      <c r="A11" s="7">
        <v>8</v>
      </c>
      <c r="B11" s="8">
        <v>0</v>
      </c>
      <c r="C11">
        <f t="shared" si="0"/>
        <v>0</v>
      </c>
      <c r="E11" s="7">
        <v>8</v>
      </c>
      <c r="F11" s="8">
        <v>0</v>
      </c>
      <c r="G11">
        <v>0</v>
      </c>
      <c r="I11" s="7">
        <v>8</v>
      </c>
      <c r="J11" s="8">
        <v>0</v>
      </c>
      <c r="K11">
        <v>0</v>
      </c>
      <c r="M11" s="7">
        <v>8</v>
      </c>
      <c r="N11" s="8">
        <v>0</v>
      </c>
      <c r="O11">
        <v>0</v>
      </c>
      <c r="Q11" s="7">
        <v>8</v>
      </c>
      <c r="R11" s="8">
        <v>0</v>
      </c>
      <c r="S11">
        <v>0</v>
      </c>
      <c r="U11" s="7">
        <v>8</v>
      </c>
      <c r="V11" s="8">
        <v>0</v>
      </c>
      <c r="W11">
        <v>0</v>
      </c>
      <c r="Y11" s="7">
        <v>8</v>
      </c>
      <c r="Z11" s="8">
        <v>0</v>
      </c>
      <c r="AA11">
        <v>0</v>
      </c>
      <c r="AC11" s="7">
        <v>8</v>
      </c>
      <c r="AD11" s="8">
        <v>0</v>
      </c>
      <c r="AE11">
        <v>0</v>
      </c>
      <c r="AG11" s="7">
        <v>8</v>
      </c>
      <c r="AH11" s="8">
        <v>0</v>
      </c>
      <c r="AI11">
        <f t="shared" si="1"/>
        <v>0</v>
      </c>
      <c r="AK11" s="7">
        <v>8</v>
      </c>
      <c r="AL11" s="8">
        <v>0</v>
      </c>
      <c r="AM11">
        <f t="shared" si="2"/>
        <v>0</v>
      </c>
    </row>
    <row r="12" spans="1:39">
      <c r="A12" s="7">
        <v>9</v>
      </c>
      <c r="B12" s="8">
        <v>0</v>
      </c>
      <c r="C12">
        <f t="shared" si="0"/>
        <v>0</v>
      </c>
      <c r="E12" s="7">
        <v>9</v>
      </c>
      <c r="F12" s="8">
        <v>0</v>
      </c>
      <c r="G12">
        <v>0</v>
      </c>
      <c r="I12" s="7">
        <v>9</v>
      </c>
      <c r="J12" s="8">
        <v>0</v>
      </c>
      <c r="K12">
        <v>0</v>
      </c>
      <c r="M12" s="7">
        <v>9</v>
      </c>
      <c r="N12" s="8">
        <v>0</v>
      </c>
      <c r="O12">
        <v>0</v>
      </c>
      <c r="Q12" s="7">
        <v>9</v>
      </c>
      <c r="R12" s="8">
        <v>0</v>
      </c>
      <c r="S12">
        <v>0</v>
      </c>
      <c r="U12" s="7">
        <v>9</v>
      </c>
      <c r="V12" s="8">
        <v>0</v>
      </c>
      <c r="W12">
        <v>0</v>
      </c>
      <c r="Y12" s="7">
        <v>9</v>
      </c>
      <c r="Z12" s="8">
        <v>0</v>
      </c>
      <c r="AA12">
        <v>0</v>
      </c>
      <c r="AC12" s="7">
        <v>9</v>
      </c>
      <c r="AD12" s="8">
        <v>0</v>
      </c>
      <c r="AE12">
        <v>0</v>
      </c>
      <c r="AG12" s="7">
        <v>9</v>
      </c>
      <c r="AH12" s="8">
        <v>0</v>
      </c>
      <c r="AI12">
        <f t="shared" si="1"/>
        <v>0</v>
      </c>
      <c r="AK12" s="7">
        <v>9</v>
      </c>
      <c r="AL12" s="8">
        <v>0</v>
      </c>
      <c r="AM12">
        <f t="shared" si="2"/>
        <v>0</v>
      </c>
    </row>
    <row r="13" spans="1:39">
      <c r="A13" s="7">
        <v>10</v>
      </c>
      <c r="B13" s="8">
        <v>0</v>
      </c>
      <c r="C13">
        <f t="shared" si="0"/>
        <v>0</v>
      </c>
      <c r="E13" s="7">
        <v>10</v>
      </c>
      <c r="F13" s="8">
        <v>0</v>
      </c>
      <c r="G13">
        <v>0</v>
      </c>
      <c r="I13" s="7">
        <v>10</v>
      </c>
      <c r="J13" s="8">
        <v>0</v>
      </c>
      <c r="K13">
        <v>0</v>
      </c>
      <c r="M13" s="7">
        <v>10</v>
      </c>
      <c r="N13" s="8">
        <v>0</v>
      </c>
      <c r="O13">
        <v>0</v>
      </c>
      <c r="Q13" s="7">
        <v>10</v>
      </c>
      <c r="R13" s="8">
        <v>0</v>
      </c>
      <c r="S13">
        <v>0</v>
      </c>
      <c r="U13" s="7">
        <v>10</v>
      </c>
      <c r="V13" s="8">
        <v>0</v>
      </c>
      <c r="W13">
        <v>0</v>
      </c>
      <c r="Y13" s="7">
        <v>10</v>
      </c>
      <c r="Z13" s="8">
        <v>0</v>
      </c>
      <c r="AA13">
        <v>0</v>
      </c>
      <c r="AC13" s="7">
        <v>10</v>
      </c>
      <c r="AD13" s="8">
        <v>0</v>
      </c>
      <c r="AE13">
        <v>0</v>
      </c>
      <c r="AG13" s="7">
        <v>10</v>
      </c>
      <c r="AH13" s="8">
        <v>0</v>
      </c>
      <c r="AI13">
        <f t="shared" si="1"/>
        <v>0</v>
      </c>
      <c r="AK13" s="7">
        <v>10</v>
      </c>
      <c r="AL13" s="8">
        <v>0</v>
      </c>
      <c r="AM13">
        <f t="shared" si="2"/>
        <v>0</v>
      </c>
    </row>
    <row r="14" spans="1:39">
      <c r="A14" s="7">
        <v>11</v>
      </c>
      <c r="B14" s="8">
        <v>0</v>
      </c>
      <c r="C14">
        <f t="shared" si="0"/>
        <v>0</v>
      </c>
      <c r="E14" s="7">
        <v>11</v>
      </c>
      <c r="F14" s="8">
        <v>0</v>
      </c>
      <c r="G14">
        <v>0</v>
      </c>
      <c r="I14" s="7">
        <v>11</v>
      </c>
      <c r="J14" s="8">
        <v>0</v>
      </c>
      <c r="K14">
        <v>0</v>
      </c>
      <c r="M14" s="7">
        <v>11</v>
      </c>
      <c r="N14" s="8">
        <v>0</v>
      </c>
      <c r="O14">
        <v>0</v>
      </c>
      <c r="Q14" s="7">
        <v>11</v>
      </c>
      <c r="R14" s="8">
        <v>0</v>
      </c>
      <c r="S14">
        <v>0</v>
      </c>
      <c r="U14" s="7">
        <v>11</v>
      </c>
      <c r="V14" s="8">
        <v>0</v>
      </c>
      <c r="W14">
        <v>0</v>
      </c>
      <c r="Y14" s="7">
        <v>11</v>
      </c>
      <c r="Z14" s="8">
        <v>0</v>
      </c>
      <c r="AA14">
        <v>0</v>
      </c>
      <c r="AC14" s="7">
        <v>11</v>
      </c>
      <c r="AD14" s="8">
        <v>0</v>
      </c>
      <c r="AE14">
        <v>0</v>
      </c>
      <c r="AG14" s="7">
        <v>11</v>
      </c>
      <c r="AH14" s="8">
        <v>0</v>
      </c>
      <c r="AI14">
        <f t="shared" si="1"/>
        <v>0</v>
      </c>
      <c r="AK14" s="7">
        <v>11</v>
      </c>
      <c r="AL14" s="8">
        <v>0</v>
      </c>
      <c r="AM14">
        <f t="shared" si="2"/>
        <v>0</v>
      </c>
    </row>
    <row r="15" spans="1:39">
      <c r="A15" s="7">
        <v>12</v>
      </c>
      <c r="B15" s="8">
        <v>0</v>
      </c>
      <c r="C15">
        <f t="shared" si="0"/>
        <v>0</v>
      </c>
      <c r="E15" s="7">
        <v>12</v>
      </c>
      <c r="F15" s="8">
        <v>0</v>
      </c>
      <c r="G15">
        <v>0</v>
      </c>
      <c r="I15" s="7">
        <v>12</v>
      </c>
      <c r="J15" s="8">
        <v>0</v>
      </c>
      <c r="K15">
        <v>0</v>
      </c>
      <c r="M15" s="7">
        <v>12</v>
      </c>
      <c r="N15" s="8">
        <v>0</v>
      </c>
      <c r="O15">
        <v>0</v>
      </c>
      <c r="Q15" s="7">
        <v>12</v>
      </c>
      <c r="R15" s="8">
        <v>0</v>
      </c>
      <c r="S15">
        <v>0</v>
      </c>
      <c r="U15" s="7">
        <v>12</v>
      </c>
      <c r="V15" s="8">
        <v>0</v>
      </c>
      <c r="W15">
        <v>0</v>
      </c>
      <c r="Y15" s="7">
        <v>12</v>
      </c>
      <c r="Z15" s="8">
        <v>0</v>
      </c>
      <c r="AA15">
        <v>0</v>
      </c>
      <c r="AC15" s="7">
        <v>12</v>
      </c>
      <c r="AD15" s="8">
        <v>0</v>
      </c>
      <c r="AE15">
        <v>0</v>
      </c>
      <c r="AG15" s="7">
        <v>12</v>
      </c>
      <c r="AH15" s="8">
        <v>0</v>
      </c>
      <c r="AI15">
        <f t="shared" si="1"/>
        <v>0</v>
      </c>
      <c r="AK15" s="7">
        <v>12</v>
      </c>
      <c r="AL15" s="8">
        <v>0</v>
      </c>
      <c r="AM15">
        <f t="shared" si="2"/>
        <v>0</v>
      </c>
    </row>
    <row r="16" spans="1:39">
      <c r="A16" s="7">
        <v>13</v>
      </c>
      <c r="B16" s="8">
        <v>0</v>
      </c>
      <c r="C16">
        <f t="shared" si="0"/>
        <v>0</v>
      </c>
      <c r="E16" s="7">
        <v>13</v>
      </c>
      <c r="F16" s="8">
        <v>0</v>
      </c>
      <c r="G16">
        <v>0</v>
      </c>
      <c r="I16" s="7">
        <v>13</v>
      </c>
      <c r="J16" s="8">
        <v>0</v>
      </c>
      <c r="K16">
        <v>0</v>
      </c>
      <c r="M16" s="7">
        <v>13</v>
      </c>
      <c r="N16" s="8">
        <v>0</v>
      </c>
      <c r="O16">
        <v>0</v>
      </c>
      <c r="Q16" s="7">
        <v>13</v>
      </c>
      <c r="R16" s="8">
        <v>0</v>
      </c>
      <c r="S16">
        <v>0</v>
      </c>
      <c r="U16" s="7">
        <v>13</v>
      </c>
      <c r="V16" s="8">
        <v>0</v>
      </c>
      <c r="W16">
        <v>0</v>
      </c>
      <c r="Y16" s="7">
        <v>13</v>
      </c>
      <c r="Z16" s="8">
        <v>0</v>
      </c>
      <c r="AA16">
        <v>0</v>
      </c>
      <c r="AC16" s="7">
        <v>13</v>
      </c>
      <c r="AD16" s="8">
        <v>0</v>
      </c>
      <c r="AE16">
        <v>0</v>
      </c>
      <c r="AG16" s="7">
        <v>13</v>
      </c>
      <c r="AH16" s="8">
        <v>0</v>
      </c>
      <c r="AI16">
        <f t="shared" si="1"/>
        <v>0</v>
      </c>
      <c r="AK16" s="7">
        <v>13</v>
      </c>
      <c r="AL16" s="8">
        <v>0</v>
      </c>
      <c r="AM16">
        <f t="shared" si="2"/>
        <v>0</v>
      </c>
    </row>
    <row r="17" spans="1:39">
      <c r="A17" s="7">
        <v>14</v>
      </c>
      <c r="B17" s="8">
        <v>1</v>
      </c>
      <c r="C17">
        <f t="shared" si="0"/>
        <v>20</v>
      </c>
      <c r="E17" s="7">
        <v>14</v>
      </c>
      <c r="F17" s="8">
        <v>0</v>
      </c>
      <c r="G17">
        <v>0</v>
      </c>
      <c r="I17" s="7">
        <v>14</v>
      </c>
      <c r="J17" s="8">
        <v>0</v>
      </c>
      <c r="K17">
        <v>0</v>
      </c>
      <c r="M17" s="7">
        <v>14</v>
      </c>
      <c r="N17" s="8">
        <v>0</v>
      </c>
      <c r="O17">
        <v>0</v>
      </c>
      <c r="Q17" s="7">
        <v>14</v>
      </c>
      <c r="R17" s="8">
        <v>0</v>
      </c>
      <c r="S17">
        <v>0</v>
      </c>
      <c r="U17" s="7">
        <v>14</v>
      </c>
      <c r="V17" s="8">
        <v>0</v>
      </c>
      <c r="W17">
        <v>0</v>
      </c>
      <c r="Y17" s="7">
        <v>14</v>
      </c>
      <c r="Z17" s="8">
        <v>0</v>
      </c>
      <c r="AA17">
        <v>0</v>
      </c>
      <c r="AC17" s="7">
        <v>14</v>
      </c>
      <c r="AD17" s="8">
        <v>0</v>
      </c>
      <c r="AE17">
        <v>0</v>
      </c>
      <c r="AG17" s="7">
        <v>14</v>
      </c>
      <c r="AH17" s="8">
        <v>1</v>
      </c>
      <c r="AI17">
        <f t="shared" si="1"/>
        <v>100</v>
      </c>
      <c r="AK17" s="7">
        <v>14</v>
      </c>
      <c r="AL17" s="8">
        <v>0</v>
      </c>
      <c r="AM17">
        <f t="shared" si="2"/>
        <v>0</v>
      </c>
    </row>
    <row r="18" spans="1:39">
      <c r="A18" s="7">
        <v>15</v>
      </c>
      <c r="B18" s="8">
        <v>0</v>
      </c>
      <c r="C18">
        <f t="shared" si="0"/>
        <v>0</v>
      </c>
      <c r="E18" s="7">
        <v>15</v>
      </c>
      <c r="F18" s="8">
        <v>0</v>
      </c>
      <c r="G18">
        <v>0</v>
      </c>
      <c r="I18" s="7">
        <v>15</v>
      </c>
      <c r="J18" s="8">
        <v>0</v>
      </c>
      <c r="K18">
        <v>0</v>
      </c>
      <c r="M18" s="7">
        <v>15</v>
      </c>
      <c r="N18" s="8">
        <v>0</v>
      </c>
      <c r="O18">
        <v>0</v>
      </c>
      <c r="Q18" s="7">
        <v>15</v>
      </c>
      <c r="R18" s="8">
        <v>0</v>
      </c>
      <c r="S18">
        <v>0</v>
      </c>
      <c r="U18" s="7">
        <v>15</v>
      </c>
      <c r="V18" s="8">
        <v>0</v>
      </c>
      <c r="W18">
        <v>0</v>
      </c>
      <c r="Y18" s="7">
        <v>15</v>
      </c>
      <c r="Z18" s="8">
        <v>0</v>
      </c>
      <c r="AA18">
        <v>0</v>
      </c>
      <c r="AC18" s="7">
        <v>15</v>
      </c>
      <c r="AD18" s="8">
        <v>0</v>
      </c>
      <c r="AE18">
        <v>0</v>
      </c>
      <c r="AG18" s="7">
        <v>15</v>
      </c>
      <c r="AH18" s="8">
        <v>0</v>
      </c>
      <c r="AI18">
        <f t="shared" si="1"/>
        <v>0</v>
      </c>
      <c r="AK18" s="7">
        <v>15</v>
      </c>
      <c r="AL18" s="8">
        <v>0</v>
      </c>
      <c r="AM18">
        <f t="shared" si="2"/>
        <v>0</v>
      </c>
    </row>
    <row r="19" spans="1:39" ht="15.75" thickBot="1">
      <c r="A19" s="9" t="s">
        <v>12</v>
      </c>
      <c r="B19" s="9">
        <f>SUM(B3:B18)</f>
        <v>5</v>
      </c>
      <c r="C19" s="9">
        <f>SUM(C3:C18)</f>
        <v>100</v>
      </c>
      <c r="E19" s="9" t="s">
        <v>12</v>
      </c>
      <c r="F19" s="9">
        <f>SUM(F3:F18)</f>
        <v>0</v>
      </c>
      <c r="G19" s="9">
        <f>SUM(G3:G18)</f>
        <v>0</v>
      </c>
      <c r="I19" s="9" t="s">
        <v>12</v>
      </c>
      <c r="J19" s="9">
        <f>SUM(J3:J18)</f>
        <v>0</v>
      </c>
      <c r="K19" s="9">
        <f>SUM(K3:K18)</f>
        <v>0</v>
      </c>
      <c r="M19" s="9" t="s">
        <v>12</v>
      </c>
      <c r="N19" s="9">
        <f>SUM(N3:N18)</f>
        <v>0</v>
      </c>
      <c r="O19" s="9">
        <f>SUM(O3:O18)</f>
        <v>0</v>
      </c>
      <c r="Q19" s="9" t="s">
        <v>12</v>
      </c>
      <c r="R19" s="9">
        <f>SUM(R3:R18)</f>
        <v>0</v>
      </c>
      <c r="S19" s="9">
        <f>SUM(S3:S18)</f>
        <v>0</v>
      </c>
      <c r="U19" s="9" t="s">
        <v>12</v>
      </c>
      <c r="V19" s="9">
        <f>SUM(V3:V18)</f>
        <v>0</v>
      </c>
      <c r="W19" s="9">
        <f>SUM(W3:W18)</f>
        <v>0</v>
      </c>
      <c r="Y19" s="9" t="s">
        <v>12</v>
      </c>
      <c r="Z19" s="9">
        <f>SUM(Z3:Z18)</f>
        <v>0</v>
      </c>
      <c r="AA19" s="9">
        <f>SUM(AA3:AA18)</f>
        <v>0</v>
      </c>
      <c r="AC19" s="9" t="s">
        <v>12</v>
      </c>
      <c r="AD19" s="9">
        <f>SUM(AD3:AD18)</f>
        <v>0</v>
      </c>
      <c r="AE19" s="9">
        <f>SUM(AE3:AE18)</f>
        <v>0</v>
      </c>
      <c r="AG19" s="9" t="s">
        <v>12</v>
      </c>
      <c r="AH19" s="9">
        <f>SUM(AH3:AH18)</f>
        <v>1</v>
      </c>
      <c r="AI19" s="9">
        <f>SUM(AI3:AI18)</f>
        <v>100</v>
      </c>
      <c r="AK19" s="9" t="s">
        <v>12</v>
      </c>
      <c r="AL19" s="9">
        <f>SUM(AL3:AL18)</f>
        <v>4</v>
      </c>
      <c r="AM19" s="9">
        <f>SUM(AM3:AM18)</f>
        <v>100</v>
      </c>
    </row>
  </sheetData>
  <sortState ref="AK3:AK18">
    <sortCondition ref="AK3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Psychropotes</vt:lpstr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lclary</dc:creator>
  <cp:lastModifiedBy>lclary</cp:lastModifiedBy>
  <dcterms:created xsi:type="dcterms:W3CDTF">2013-07-29T21:22:56Z</dcterms:created>
  <dcterms:modified xsi:type="dcterms:W3CDTF">2013-08-20T18:49:45Z</dcterms:modified>
</cp:coreProperties>
</file>