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8.xml" ContentType="application/vnd.openxmlformats-officedocument.drawingml.chartshapes+xml"/>
  <Override PartName="/xl/drawings/drawing19.xml" ContentType="application/vnd.openxmlformats-officedocument.drawingml.chartshapes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17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ml.chartshap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Default Extension="bin" ContentType="application/vnd.openxmlformats-officedocument.spreadsheetml.printerSettings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18.xml" ContentType="application/vnd.openxmlformats-officedocument.drawingml.chartsha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 activeTab="1"/>
  </bookViews>
  <sheets>
    <sheet name="Scotoplanes" sheetId="1" r:id="rId1"/>
    <sheet name="ScotoplanesHist" sheetId="2" r:id="rId2"/>
    <sheet name="ScotoplanesBiomass" sheetId="6" r:id="rId3"/>
    <sheet name="ScotoplanesBiomassHist" sheetId="5" r:id="rId4"/>
    <sheet name="Sheet1" sheetId="7" r:id="rId5"/>
    <sheet name="Nov 2011" sheetId="8" r:id="rId6"/>
    <sheet name="June 2012" sheetId="9" r:id="rId7"/>
    <sheet name="Sheet4" sheetId="10" r:id="rId8"/>
  </sheets>
  <calcPr calcId="124519"/>
</workbook>
</file>

<file path=xl/calcChain.xml><?xml version="1.0" encoding="utf-8"?>
<calcChain xmlns="http://schemas.openxmlformats.org/spreadsheetml/2006/main">
  <c r="I27" i="9"/>
  <c r="I26"/>
  <c r="I25"/>
  <c r="I24"/>
  <c r="I23"/>
  <c r="J22" i="8"/>
  <c r="I4" i="9"/>
  <c r="I5"/>
  <c r="I6"/>
  <c r="I7"/>
  <c r="I8"/>
  <c r="I9"/>
  <c r="I10"/>
  <c r="I11"/>
  <c r="I12"/>
  <c r="I13"/>
  <c r="I14"/>
  <c r="I15"/>
  <c r="I16"/>
  <c r="I17"/>
  <c r="I18"/>
  <c r="I19"/>
  <c r="I3"/>
  <c r="H20"/>
  <c r="J26" i="8"/>
  <c r="J25"/>
  <c r="J24"/>
  <c r="J23"/>
  <c r="I4"/>
  <c r="I8"/>
  <c r="I12"/>
  <c r="I16"/>
  <c r="I3"/>
  <c r="H20"/>
  <c r="I7" s="1"/>
  <c r="R16" i="1"/>
  <c r="R14"/>
  <c r="R15" s="1"/>
  <c r="R13"/>
  <c r="R12"/>
  <c r="R11"/>
  <c r="R9"/>
  <c r="R8"/>
  <c r="R7"/>
  <c r="R6"/>
  <c r="R4"/>
  <c r="R3"/>
  <c r="R2"/>
  <c r="O16"/>
  <c r="O14"/>
  <c r="O13"/>
  <c r="O15" s="1"/>
  <c r="O12"/>
  <c r="L7"/>
  <c r="R5"/>
  <c r="I17" i="8" l="1"/>
  <c r="I13"/>
  <c r="I9"/>
  <c r="I5"/>
  <c r="I20" s="1"/>
  <c r="I18"/>
  <c r="I14"/>
  <c r="I10"/>
  <c r="I6"/>
  <c r="I19"/>
  <c r="I15"/>
  <c r="I11"/>
  <c r="I20" i="9"/>
  <c r="R10" i="1"/>
  <c r="AN24" i="7" l="1"/>
  <c r="AN25"/>
  <c r="AN26"/>
  <c r="AN27"/>
  <c r="AN28"/>
  <c r="AN29"/>
  <c r="AN30"/>
  <c r="AN31"/>
  <c r="AN32"/>
  <c r="AN33"/>
  <c r="AN34"/>
  <c r="AN35"/>
  <c r="AM35"/>
  <c r="AJ24"/>
  <c r="AJ25"/>
  <c r="AJ26"/>
  <c r="AJ27"/>
  <c r="AJ28"/>
  <c r="AJ29"/>
  <c r="AJ30"/>
  <c r="AJ31"/>
  <c r="AJ32"/>
  <c r="AJ33"/>
  <c r="AJ34"/>
  <c r="AJ35"/>
  <c r="AI35"/>
  <c r="AF24"/>
  <c r="AF25"/>
  <c r="AF26"/>
  <c r="AF27"/>
  <c r="AF28"/>
  <c r="AF29"/>
  <c r="AF30"/>
  <c r="AF31"/>
  <c r="AF32"/>
  <c r="AF33"/>
  <c r="AF34"/>
  <c r="AF35"/>
  <c r="AE35"/>
  <c r="AB24"/>
  <c r="AB25"/>
  <c r="AB26"/>
  <c r="AB27"/>
  <c r="AB28"/>
  <c r="AB29"/>
  <c r="AB30"/>
  <c r="AB31"/>
  <c r="AB32"/>
  <c r="AB33"/>
  <c r="AB34"/>
  <c r="AB35"/>
  <c r="AA35"/>
  <c r="X24"/>
  <c r="X25"/>
  <c r="X26"/>
  <c r="X27"/>
  <c r="X28"/>
  <c r="X29"/>
  <c r="X30"/>
  <c r="X31"/>
  <c r="X32"/>
  <c r="X33"/>
  <c r="X34"/>
  <c r="X35"/>
  <c r="T24"/>
  <c r="T25"/>
  <c r="T26"/>
  <c r="T27"/>
  <c r="T28"/>
  <c r="T29"/>
  <c r="T30"/>
  <c r="T31"/>
  <c r="T32"/>
  <c r="T33"/>
  <c r="T34"/>
  <c r="T35"/>
  <c r="P24"/>
  <c r="P25"/>
  <c r="P26"/>
  <c r="P27"/>
  <c r="P28"/>
  <c r="P29"/>
  <c r="P30"/>
  <c r="P31"/>
  <c r="P32"/>
  <c r="P33"/>
  <c r="P34"/>
  <c r="P35"/>
  <c r="L24"/>
  <c r="L25"/>
  <c r="L26"/>
  <c r="L27"/>
  <c r="L28"/>
  <c r="L29"/>
  <c r="L30"/>
  <c r="L31"/>
  <c r="L32"/>
  <c r="L33"/>
  <c r="L34"/>
  <c r="L35"/>
  <c r="H24"/>
  <c r="H25"/>
  <c r="H26"/>
  <c r="H27"/>
  <c r="H28"/>
  <c r="H29"/>
  <c r="H30"/>
  <c r="H31"/>
  <c r="H32"/>
  <c r="H33"/>
  <c r="H34"/>
  <c r="H35"/>
  <c r="D24"/>
  <c r="D25"/>
  <c r="D26"/>
  <c r="D27"/>
  <c r="D28"/>
  <c r="D29"/>
  <c r="D30"/>
  <c r="D31"/>
  <c r="D32"/>
  <c r="D33"/>
  <c r="D34"/>
  <c r="D35"/>
  <c r="C35"/>
  <c r="AM20"/>
  <c r="AN3"/>
  <c r="AN4"/>
  <c r="AN5"/>
  <c r="AN6"/>
  <c r="AN7"/>
  <c r="AN8"/>
  <c r="AN9"/>
  <c r="AN10"/>
  <c r="AN11"/>
  <c r="AN12"/>
  <c r="AN13"/>
  <c r="AN14"/>
  <c r="AN15"/>
  <c r="AN16"/>
  <c r="AN17"/>
  <c r="AN18"/>
  <c r="AN19"/>
  <c r="AN20"/>
  <c r="AI20"/>
  <c r="AJ3"/>
  <c r="AJ4"/>
  <c r="AJ5"/>
  <c r="AJ6"/>
  <c r="AJ7"/>
  <c r="AJ8"/>
  <c r="AJ9"/>
  <c r="AJ10"/>
  <c r="AJ11"/>
  <c r="AJ12"/>
  <c r="AJ13"/>
  <c r="AJ14"/>
  <c r="AJ15"/>
  <c r="AJ16"/>
  <c r="AJ17"/>
  <c r="AJ18"/>
  <c r="AJ19"/>
  <c r="AJ20"/>
  <c r="AE20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A20"/>
  <c r="AB3"/>
  <c r="AB4"/>
  <c r="AB5"/>
  <c r="AB6"/>
  <c r="AB7"/>
  <c r="AB8"/>
  <c r="AB9"/>
  <c r="AB10"/>
  <c r="AB11"/>
  <c r="AB12"/>
  <c r="AB13"/>
  <c r="AB14"/>
  <c r="AB15"/>
  <c r="AB16"/>
  <c r="AB17"/>
  <c r="AB18"/>
  <c r="AB19"/>
  <c r="AB20"/>
  <c r="C20"/>
  <c r="X3"/>
  <c r="X4"/>
  <c r="X5"/>
  <c r="X6"/>
  <c r="X7"/>
  <c r="X8"/>
  <c r="X9"/>
  <c r="X10"/>
  <c r="X11"/>
  <c r="X12"/>
  <c r="X13"/>
  <c r="X14"/>
  <c r="X15"/>
  <c r="X16"/>
  <c r="X17"/>
  <c r="X18"/>
  <c r="X19"/>
  <c r="X20"/>
  <c r="W20"/>
  <c r="T3"/>
  <c r="T4"/>
  <c r="T5"/>
  <c r="T6"/>
  <c r="T7"/>
  <c r="T8"/>
  <c r="T9"/>
  <c r="T10"/>
  <c r="T11"/>
  <c r="T12"/>
  <c r="T13"/>
  <c r="T14"/>
  <c r="T15"/>
  <c r="T16"/>
  <c r="T17"/>
  <c r="T18"/>
  <c r="T19"/>
  <c r="T20"/>
  <c r="S20"/>
  <c r="P3"/>
  <c r="P4"/>
  <c r="P5"/>
  <c r="P6"/>
  <c r="P7"/>
  <c r="P8"/>
  <c r="P9"/>
  <c r="P10"/>
  <c r="P11"/>
  <c r="P12"/>
  <c r="P13"/>
  <c r="P14"/>
  <c r="P15"/>
  <c r="P16"/>
  <c r="P17"/>
  <c r="P18"/>
  <c r="P19"/>
  <c r="P20"/>
  <c r="O20"/>
  <c r="L3"/>
  <c r="L4"/>
  <c r="L5"/>
  <c r="L6"/>
  <c r="L7"/>
  <c r="L8"/>
  <c r="L9"/>
  <c r="L10"/>
  <c r="L11"/>
  <c r="L12"/>
  <c r="L13"/>
  <c r="L14"/>
  <c r="L15"/>
  <c r="L16"/>
  <c r="L17"/>
  <c r="L18"/>
  <c r="L19"/>
  <c r="L20"/>
  <c r="K20"/>
  <c r="H20"/>
  <c r="G20"/>
  <c r="D3"/>
  <c r="D4"/>
  <c r="D5"/>
  <c r="D6"/>
  <c r="D7"/>
  <c r="D8"/>
  <c r="D9"/>
  <c r="D10"/>
  <c r="D11"/>
  <c r="D12"/>
  <c r="D13"/>
  <c r="D14"/>
  <c r="D15"/>
  <c r="D16"/>
  <c r="D17"/>
  <c r="D18"/>
  <c r="D19"/>
  <c r="D20"/>
  <c r="AM4" i="5"/>
  <c r="AM5"/>
  <c r="AM6"/>
  <c r="AM7"/>
  <c r="AM8"/>
  <c r="AM9"/>
  <c r="AM10"/>
  <c r="AM11"/>
  <c r="AM12"/>
  <c r="AM13"/>
  <c r="AM3"/>
  <c r="AL14"/>
  <c r="AM14"/>
  <c r="AI4"/>
  <c r="AI5"/>
  <c r="AI6"/>
  <c r="AI7"/>
  <c r="AI8"/>
  <c r="AI9"/>
  <c r="AI10"/>
  <c r="AI11"/>
  <c r="AI12"/>
  <c r="AI13"/>
  <c r="AI3"/>
  <c r="AH14"/>
  <c r="AI14"/>
  <c r="AE4"/>
  <c r="AE5"/>
  <c r="AE6"/>
  <c r="AE7"/>
  <c r="AE8"/>
  <c r="AE9"/>
  <c r="AE10"/>
  <c r="AE11"/>
  <c r="AE12"/>
  <c r="AE13"/>
  <c r="AE3"/>
  <c r="AD14"/>
  <c r="AE14"/>
  <c r="AA4"/>
  <c r="AA5"/>
  <c r="AA6"/>
  <c r="AA7"/>
  <c r="AA8"/>
  <c r="AA9"/>
  <c r="AA10"/>
  <c r="AA11"/>
  <c r="AA12"/>
  <c r="AA13"/>
  <c r="AA3"/>
  <c r="Z14"/>
  <c r="AA14"/>
  <c r="W3"/>
  <c r="W4"/>
  <c r="W5"/>
  <c r="W6"/>
  <c r="W7"/>
  <c r="W8"/>
  <c r="W9"/>
  <c r="W10"/>
  <c r="W11"/>
  <c r="W12"/>
  <c r="W13"/>
  <c r="W14"/>
  <c r="S3"/>
  <c r="S4"/>
  <c r="S5"/>
  <c r="S6"/>
  <c r="S7"/>
  <c r="S8"/>
  <c r="S9"/>
  <c r="S10"/>
  <c r="S11"/>
  <c r="S12"/>
  <c r="S13"/>
  <c r="S14"/>
  <c r="O3"/>
  <c r="O4"/>
  <c r="O5"/>
  <c r="O6"/>
  <c r="O7"/>
  <c r="O8"/>
  <c r="O9"/>
  <c r="O10"/>
  <c r="O11"/>
  <c r="O12"/>
  <c r="O13"/>
  <c r="O14"/>
  <c r="K3"/>
  <c r="K4"/>
  <c r="K5"/>
  <c r="K6"/>
  <c r="K7"/>
  <c r="K8"/>
  <c r="K9"/>
  <c r="K10"/>
  <c r="K11"/>
  <c r="K12"/>
  <c r="K13"/>
  <c r="K14"/>
  <c r="G3"/>
  <c r="G4"/>
  <c r="G5"/>
  <c r="G6"/>
  <c r="G7"/>
  <c r="G8"/>
  <c r="G9"/>
  <c r="G10"/>
  <c r="G11"/>
  <c r="G12"/>
  <c r="G13"/>
  <c r="G14"/>
  <c r="C14"/>
  <c r="C4"/>
  <c r="C5"/>
  <c r="C6"/>
  <c r="C7"/>
  <c r="C8"/>
  <c r="C9"/>
  <c r="C10"/>
  <c r="C11"/>
  <c r="C12"/>
  <c r="C13"/>
  <c r="C3"/>
  <c r="B14"/>
  <c r="O14" i="6"/>
  <c r="O13"/>
  <c r="O12"/>
  <c r="O11"/>
  <c r="O10"/>
  <c r="O3"/>
  <c r="O2"/>
  <c r="O1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2"/>
  <c r="K568" l="1"/>
  <c r="G568"/>
  <c r="K567"/>
  <c r="G567"/>
  <c r="K566"/>
  <c r="G566"/>
  <c r="K565"/>
  <c r="G565"/>
  <c r="K564"/>
  <c r="G564"/>
  <c r="K563"/>
  <c r="G563"/>
  <c r="K562"/>
  <c r="G562"/>
  <c r="K561"/>
  <c r="G561"/>
  <c r="K560"/>
  <c r="G560"/>
  <c r="K559"/>
  <c r="G559"/>
  <c r="K558"/>
  <c r="G558"/>
  <c r="K557"/>
  <c r="G557"/>
  <c r="K556"/>
  <c r="G556"/>
  <c r="K555"/>
  <c r="G555"/>
  <c r="K554"/>
  <c r="G554"/>
  <c r="K553"/>
  <c r="G553"/>
  <c r="K552"/>
  <c r="G552"/>
  <c r="K551"/>
  <c r="G551"/>
  <c r="K550"/>
  <c r="G550"/>
  <c r="K549"/>
  <c r="G549"/>
  <c r="K548"/>
  <c r="G548"/>
  <c r="K547"/>
  <c r="G547"/>
  <c r="K546"/>
  <c r="G546"/>
  <c r="K545"/>
  <c r="G545"/>
  <c r="K544"/>
  <c r="G544"/>
  <c r="K543"/>
  <c r="G543"/>
  <c r="K542"/>
  <c r="G542"/>
  <c r="K541"/>
  <c r="G541"/>
  <c r="K540"/>
  <c r="G540"/>
  <c r="K539"/>
  <c r="G539"/>
  <c r="K538"/>
  <c r="G538"/>
  <c r="K537"/>
  <c r="G537"/>
  <c r="K536"/>
  <c r="G536"/>
  <c r="K535"/>
  <c r="G535"/>
  <c r="K534"/>
  <c r="G534"/>
  <c r="K533"/>
  <c r="G533"/>
  <c r="K532"/>
  <c r="G532"/>
  <c r="K531"/>
  <c r="G531"/>
  <c r="K530"/>
  <c r="G530"/>
  <c r="K529"/>
  <c r="G529"/>
  <c r="K528"/>
  <c r="G528"/>
  <c r="K527"/>
  <c r="G527"/>
  <c r="K526"/>
  <c r="G526"/>
  <c r="K525"/>
  <c r="G525"/>
  <c r="K524"/>
  <c r="G524"/>
  <c r="K523"/>
  <c r="G523"/>
  <c r="K522"/>
  <c r="G522"/>
  <c r="K521"/>
  <c r="G521"/>
  <c r="K520"/>
  <c r="G520"/>
  <c r="K519"/>
  <c r="G519"/>
  <c r="K518"/>
  <c r="G518"/>
  <c r="K517"/>
  <c r="G517"/>
  <c r="K516"/>
  <c r="G516"/>
  <c r="K515"/>
  <c r="G515"/>
  <c r="K514"/>
  <c r="G514"/>
  <c r="K513"/>
  <c r="G513"/>
  <c r="K512"/>
  <c r="G512"/>
  <c r="K511"/>
  <c r="G511"/>
  <c r="K510"/>
  <c r="G510"/>
  <c r="K509"/>
  <c r="G509"/>
  <c r="K508"/>
  <c r="G508"/>
  <c r="K507"/>
  <c r="G507"/>
  <c r="K506"/>
  <c r="G506"/>
  <c r="K505"/>
  <c r="G505"/>
  <c r="K504"/>
  <c r="G504"/>
  <c r="K503"/>
  <c r="G503"/>
  <c r="K502"/>
  <c r="G502"/>
  <c r="K501"/>
  <c r="G501"/>
  <c r="K500"/>
  <c r="G500"/>
  <c r="K499"/>
  <c r="G499"/>
  <c r="K498"/>
  <c r="G498"/>
  <c r="K497"/>
  <c r="G497"/>
  <c r="K496"/>
  <c r="G496"/>
  <c r="K495"/>
  <c r="G495"/>
  <c r="K494"/>
  <c r="G494"/>
  <c r="K493"/>
  <c r="G493"/>
  <c r="K492"/>
  <c r="G492"/>
  <c r="K491"/>
  <c r="G491"/>
  <c r="K490"/>
  <c r="G490"/>
  <c r="K489"/>
  <c r="G489"/>
  <c r="K488"/>
  <c r="G488"/>
  <c r="K487"/>
  <c r="G487"/>
  <c r="K486"/>
  <c r="G486"/>
  <c r="K485"/>
  <c r="G485"/>
  <c r="K484"/>
  <c r="G484"/>
  <c r="K483"/>
  <c r="G483"/>
  <c r="K482"/>
  <c r="G482"/>
  <c r="K481"/>
  <c r="G481"/>
  <c r="K480"/>
  <c r="G480"/>
  <c r="K479"/>
  <c r="G479"/>
  <c r="K478"/>
  <c r="G478"/>
  <c r="K477"/>
  <c r="G477"/>
  <c r="K476"/>
  <c r="G476"/>
  <c r="K475"/>
  <c r="G475"/>
  <c r="K474"/>
  <c r="G474"/>
  <c r="K473"/>
  <c r="G473"/>
  <c r="K472"/>
  <c r="G472"/>
  <c r="K471"/>
  <c r="G471"/>
  <c r="K470"/>
  <c r="G470"/>
  <c r="K469"/>
  <c r="G469"/>
  <c r="K468"/>
  <c r="G468"/>
  <c r="K467"/>
  <c r="G467"/>
  <c r="K466"/>
  <c r="G466"/>
  <c r="K465"/>
  <c r="G465"/>
  <c r="K464"/>
  <c r="G464"/>
  <c r="K463"/>
  <c r="G463"/>
  <c r="K462"/>
  <c r="G462"/>
  <c r="K461"/>
  <c r="G461"/>
  <c r="K460"/>
  <c r="G460"/>
  <c r="K459"/>
  <c r="G459"/>
  <c r="K458"/>
  <c r="G458"/>
  <c r="K457"/>
  <c r="G457"/>
  <c r="K456"/>
  <c r="G456"/>
  <c r="K455"/>
  <c r="G455"/>
  <c r="K454"/>
  <c r="G454"/>
  <c r="K453"/>
  <c r="G453"/>
  <c r="K452"/>
  <c r="G452"/>
  <c r="K451"/>
  <c r="G451"/>
  <c r="K450"/>
  <c r="G450"/>
  <c r="K449"/>
  <c r="G449"/>
  <c r="K448"/>
  <c r="G448"/>
  <c r="K447"/>
  <c r="G447"/>
  <c r="K446"/>
  <c r="G446"/>
  <c r="K445"/>
  <c r="G445"/>
  <c r="K444"/>
  <c r="G444"/>
  <c r="K443"/>
  <c r="G443"/>
  <c r="K442"/>
  <c r="G442"/>
  <c r="K441"/>
  <c r="G441"/>
  <c r="K440"/>
  <c r="G440"/>
  <c r="K439"/>
  <c r="G439"/>
  <c r="K438"/>
  <c r="G438"/>
  <c r="K437"/>
  <c r="G437"/>
  <c r="K436"/>
  <c r="G436"/>
  <c r="K435"/>
  <c r="G435"/>
  <c r="K434"/>
  <c r="G434"/>
  <c r="K433"/>
  <c r="G433"/>
  <c r="K432"/>
  <c r="G432"/>
  <c r="K431"/>
  <c r="G431"/>
  <c r="K430"/>
  <c r="G430"/>
  <c r="K429"/>
  <c r="G429"/>
  <c r="K428"/>
  <c r="G428"/>
  <c r="K427"/>
  <c r="G427"/>
  <c r="K426"/>
  <c r="G426"/>
  <c r="K425"/>
  <c r="G425"/>
  <c r="K424"/>
  <c r="G424"/>
  <c r="K423"/>
  <c r="G423"/>
  <c r="K422"/>
  <c r="G422"/>
  <c r="K421"/>
  <c r="G421"/>
  <c r="K420"/>
  <c r="G420"/>
  <c r="K419"/>
  <c r="G419"/>
  <c r="K418"/>
  <c r="G418"/>
  <c r="K417"/>
  <c r="G417"/>
  <c r="K416"/>
  <c r="G416"/>
  <c r="K415"/>
  <c r="G415"/>
  <c r="K414"/>
  <c r="G414"/>
  <c r="K413"/>
  <c r="G413"/>
  <c r="K412"/>
  <c r="G412"/>
  <c r="K411"/>
  <c r="G411"/>
  <c r="K410"/>
  <c r="G410"/>
  <c r="K409"/>
  <c r="G409"/>
  <c r="K408"/>
  <c r="G408"/>
  <c r="K407"/>
  <c r="G407"/>
  <c r="K406"/>
  <c r="G406"/>
  <c r="K405"/>
  <c r="G405"/>
  <c r="K404"/>
  <c r="G404"/>
  <c r="K403"/>
  <c r="G403"/>
  <c r="K402"/>
  <c r="G402"/>
  <c r="K401"/>
  <c r="G401"/>
  <c r="K400"/>
  <c r="G400"/>
  <c r="K399"/>
  <c r="G399"/>
  <c r="K398"/>
  <c r="G398"/>
  <c r="K397"/>
  <c r="G397"/>
  <c r="K396"/>
  <c r="G396"/>
  <c r="K395"/>
  <c r="G395"/>
  <c r="K394"/>
  <c r="G394"/>
  <c r="K393"/>
  <c r="G393"/>
  <c r="K392"/>
  <c r="G392"/>
  <c r="K391"/>
  <c r="G391"/>
  <c r="K390"/>
  <c r="G390"/>
  <c r="K389"/>
  <c r="G389"/>
  <c r="K388"/>
  <c r="G388"/>
  <c r="K387"/>
  <c r="G387"/>
  <c r="K386"/>
  <c r="G386"/>
  <c r="K385"/>
  <c r="G385"/>
  <c r="K384"/>
  <c r="G384"/>
  <c r="K383"/>
  <c r="G383"/>
  <c r="K382"/>
  <c r="G382"/>
  <c r="K381"/>
  <c r="G381"/>
  <c r="K380"/>
  <c r="G380"/>
  <c r="K379"/>
  <c r="G379"/>
  <c r="K378"/>
  <c r="G378"/>
  <c r="K377"/>
  <c r="G377"/>
  <c r="K376"/>
  <c r="G376"/>
  <c r="K375"/>
  <c r="G375"/>
  <c r="K374"/>
  <c r="G374"/>
  <c r="K373"/>
  <c r="G373"/>
  <c r="K372"/>
  <c r="G372"/>
  <c r="K371"/>
  <c r="G371"/>
  <c r="K370"/>
  <c r="G370"/>
  <c r="K369"/>
  <c r="G369"/>
  <c r="K368"/>
  <c r="G368"/>
  <c r="K367"/>
  <c r="G367"/>
  <c r="K366"/>
  <c r="G366"/>
  <c r="K365"/>
  <c r="G365"/>
  <c r="K364"/>
  <c r="G364"/>
  <c r="K363"/>
  <c r="G363"/>
  <c r="K362"/>
  <c r="G362"/>
  <c r="K361"/>
  <c r="G361"/>
  <c r="K360"/>
  <c r="G360"/>
  <c r="K359"/>
  <c r="G359"/>
  <c r="K358"/>
  <c r="G358"/>
  <c r="K357"/>
  <c r="G357"/>
  <c r="K356"/>
  <c r="G356"/>
  <c r="K355"/>
  <c r="G355"/>
  <c r="K354"/>
  <c r="G354"/>
  <c r="K353"/>
  <c r="G353"/>
  <c r="K352"/>
  <c r="G352"/>
  <c r="K351"/>
  <c r="G351"/>
  <c r="K350"/>
  <c r="G350"/>
  <c r="K349"/>
  <c r="G349"/>
  <c r="K348"/>
  <c r="G348"/>
  <c r="K347"/>
  <c r="G347"/>
  <c r="K346"/>
  <c r="G346"/>
  <c r="K345"/>
  <c r="G345"/>
  <c r="K344"/>
  <c r="G344"/>
  <c r="K343"/>
  <c r="G343"/>
  <c r="K342"/>
  <c r="G342"/>
  <c r="K341"/>
  <c r="G341"/>
  <c r="K340"/>
  <c r="G340"/>
  <c r="K339"/>
  <c r="G339"/>
  <c r="K338"/>
  <c r="G338"/>
  <c r="K337"/>
  <c r="G337"/>
  <c r="K336"/>
  <c r="G336"/>
  <c r="K335"/>
  <c r="G335"/>
  <c r="K334"/>
  <c r="G334"/>
  <c r="K333"/>
  <c r="G333"/>
  <c r="K332"/>
  <c r="G332"/>
  <c r="K331"/>
  <c r="G331"/>
  <c r="K330"/>
  <c r="G330"/>
  <c r="K329"/>
  <c r="G329"/>
  <c r="K328"/>
  <c r="G328"/>
  <c r="K327"/>
  <c r="G327"/>
  <c r="K326"/>
  <c r="G326"/>
  <c r="K325"/>
  <c r="G325"/>
  <c r="K324"/>
  <c r="G324"/>
  <c r="K323"/>
  <c r="G323"/>
  <c r="K322"/>
  <c r="G322"/>
  <c r="K321"/>
  <c r="G321"/>
  <c r="K320"/>
  <c r="G320"/>
  <c r="K319"/>
  <c r="G319"/>
  <c r="K318"/>
  <c r="G318"/>
  <c r="K317"/>
  <c r="G317"/>
  <c r="K316"/>
  <c r="G316"/>
  <c r="K315"/>
  <c r="G315"/>
  <c r="K314"/>
  <c r="G314"/>
  <c r="K313"/>
  <c r="G313"/>
  <c r="K312"/>
  <c r="G312"/>
  <c r="K311"/>
  <c r="G311"/>
  <c r="K310"/>
  <c r="G310"/>
  <c r="K309"/>
  <c r="G309"/>
  <c r="K308"/>
  <c r="G308"/>
  <c r="K307"/>
  <c r="G307"/>
  <c r="K306"/>
  <c r="G306"/>
  <c r="K305"/>
  <c r="G305"/>
  <c r="K304"/>
  <c r="G304"/>
  <c r="K303"/>
  <c r="G303"/>
  <c r="K302"/>
  <c r="G302"/>
  <c r="K301"/>
  <c r="G301"/>
  <c r="K300"/>
  <c r="G300"/>
  <c r="K299"/>
  <c r="G299"/>
  <c r="K298"/>
  <c r="G298"/>
  <c r="K297"/>
  <c r="G297"/>
  <c r="K296"/>
  <c r="G296"/>
  <c r="K295"/>
  <c r="G295"/>
  <c r="K294"/>
  <c r="G294"/>
  <c r="K293"/>
  <c r="G293"/>
  <c r="K292"/>
  <c r="G292"/>
  <c r="K291"/>
  <c r="G291"/>
  <c r="K290"/>
  <c r="G290"/>
  <c r="K289"/>
  <c r="G289"/>
  <c r="K288"/>
  <c r="G288"/>
  <c r="K287"/>
  <c r="G287"/>
  <c r="K286"/>
  <c r="G286"/>
  <c r="K285"/>
  <c r="G285"/>
  <c r="K284"/>
  <c r="G284"/>
  <c r="K283"/>
  <c r="G283"/>
  <c r="K282"/>
  <c r="G282"/>
  <c r="K281"/>
  <c r="G281"/>
  <c r="K280"/>
  <c r="G280"/>
  <c r="K279"/>
  <c r="G279"/>
  <c r="K278"/>
  <c r="G278"/>
  <c r="K277"/>
  <c r="G277"/>
  <c r="K276"/>
  <c r="G276"/>
  <c r="K275"/>
  <c r="G275"/>
  <c r="K274"/>
  <c r="G274"/>
  <c r="K273"/>
  <c r="G273"/>
  <c r="K272"/>
  <c r="G272"/>
  <c r="K271"/>
  <c r="G271"/>
  <c r="K270"/>
  <c r="G270"/>
  <c r="K269"/>
  <c r="G269"/>
  <c r="K268"/>
  <c r="G268"/>
  <c r="K267"/>
  <c r="G267"/>
  <c r="K266"/>
  <c r="G266"/>
  <c r="K265"/>
  <c r="G265"/>
  <c r="K264"/>
  <c r="G264"/>
  <c r="K263"/>
  <c r="G263"/>
  <c r="K262"/>
  <c r="G262"/>
  <c r="K261"/>
  <c r="G261"/>
  <c r="K260"/>
  <c r="G260"/>
  <c r="K259"/>
  <c r="G259"/>
  <c r="K258"/>
  <c r="G258"/>
  <c r="K257"/>
  <c r="G257"/>
  <c r="K256"/>
  <c r="G256"/>
  <c r="K255"/>
  <c r="G255"/>
  <c r="K254"/>
  <c r="G254"/>
  <c r="K253"/>
  <c r="G253"/>
  <c r="K252"/>
  <c r="G252"/>
  <c r="K251"/>
  <c r="G251"/>
  <c r="K250"/>
  <c r="G250"/>
  <c r="K249"/>
  <c r="G249"/>
  <c r="K248"/>
  <c r="G248"/>
  <c r="K247"/>
  <c r="G247"/>
  <c r="K246"/>
  <c r="G246"/>
  <c r="K245"/>
  <c r="G245"/>
  <c r="K244"/>
  <c r="G244"/>
  <c r="K243"/>
  <c r="G243"/>
  <c r="K242"/>
  <c r="G242"/>
  <c r="K241"/>
  <c r="G241"/>
  <c r="K240"/>
  <c r="G240"/>
  <c r="K239"/>
  <c r="G239"/>
  <c r="K238"/>
  <c r="G238"/>
  <c r="K237"/>
  <c r="G237"/>
  <c r="K236"/>
  <c r="G236"/>
  <c r="K235"/>
  <c r="G235"/>
  <c r="K234"/>
  <c r="G234"/>
  <c r="K233"/>
  <c r="G233"/>
  <c r="K232"/>
  <c r="G232"/>
  <c r="K231"/>
  <c r="G231"/>
  <c r="K230"/>
  <c r="G230"/>
  <c r="K229"/>
  <c r="G229"/>
  <c r="K228"/>
  <c r="G228"/>
  <c r="K227"/>
  <c r="G227"/>
  <c r="K226"/>
  <c r="G226"/>
  <c r="K225"/>
  <c r="G225"/>
  <c r="K224"/>
  <c r="G224"/>
  <c r="K223"/>
  <c r="G223"/>
  <c r="K222"/>
  <c r="G222"/>
  <c r="K221"/>
  <c r="G221"/>
  <c r="K220"/>
  <c r="G220"/>
  <c r="K219"/>
  <c r="G219"/>
  <c r="K218"/>
  <c r="G218"/>
  <c r="K217"/>
  <c r="G217"/>
  <c r="K216"/>
  <c r="G216"/>
  <c r="K215"/>
  <c r="G215"/>
  <c r="K214"/>
  <c r="G214"/>
  <c r="K213"/>
  <c r="G213"/>
  <c r="K212"/>
  <c r="G212"/>
  <c r="K211"/>
  <c r="G211"/>
  <c r="K210"/>
  <c r="G210"/>
  <c r="K209"/>
  <c r="G209"/>
  <c r="K208"/>
  <c r="G208"/>
  <c r="K207"/>
  <c r="G207"/>
  <c r="K206"/>
  <c r="G206"/>
  <c r="K205"/>
  <c r="G205"/>
  <c r="K204"/>
  <c r="G204"/>
  <c r="K203"/>
  <c r="G203"/>
  <c r="K202"/>
  <c r="G202"/>
  <c r="K201"/>
  <c r="G201"/>
  <c r="K200"/>
  <c r="G200"/>
  <c r="K199"/>
  <c r="G199"/>
  <c r="K198"/>
  <c r="G198"/>
  <c r="K197"/>
  <c r="G197"/>
  <c r="K196"/>
  <c r="G196"/>
  <c r="K195"/>
  <c r="G195"/>
  <c r="K194"/>
  <c r="G194"/>
  <c r="K193"/>
  <c r="G193"/>
  <c r="K192"/>
  <c r="G192"/>
  <c r="K191"/>
  <c r="G191"/>
  <c r="K190"/>
  <c r="G190"/>
  <c r="K189"/>
  <c r="G189"/>
  <c r="K188"/>
  <c r="G188"/>
  <c r="K187"/>
  <c r="G187"/>
  <c r="K186"/>
  <c r="G186"/>
  <c r="K185"/>
  <c r="G185"/>
  <c r="K184"/>
  <c r="G184"/>
  <c r="K183"/>
  <c r="G183"/>
  <c r="K182"/>
  <c r="G182"/>
  <c r="K181"/>
  <c r="G181"/>
  <c r="K180"/>
  <c r="G180"/>
  <c r="K179"/>
  <c r="G179"/>
  <c r="K178"/>
  <c r="G178"/>
  <c r="K177"/>
  <c r="G177"/>
  <c r="K176"/>
  <c r="G176"/>
  <c r="K175"/>
  <c r="G175"/>
  <c r="K174"/>
  <c r="G174"/>
  <c r="K173"/>
  <c r="G173"/>
  <c r="K172"/>
  <c r="G172"/>
  <c r="K171"/>
  <c r="G171"/>
  <c r="K170"/>
  <c r="G170"/>
  <c r="K169"/>
  <c r="G169"/>
  <c r="K168"/>
  <c r="G168"/>
  <c r="K167"/>
  <c r="G167"/>
  <c r="K166"/>
  <c r="G166"/>
  <c r="K165"/>
  <c r="G165"/>
  <c r="K164"/>
  <c r="G164"/>
  <c r="K163"/>
  <c r="G163"/>
  <c r="K162"/>
  <c r="G162"/>
  <c r="K161"/>
  <c r="G161"/>
  <c r="K160"/>
  <c r="G160"/>
  <c r="K159"/>
  <c r="G159"/>
  <c r="K158"/>
  <c r="G158"/>
  <c r="K157"/>
  <c r="G157"/>
  <c r="K156"/>
  <c r="G156"/>
  <c r="K155"/>
  <c r="G155"/>
  <c r="K154"/>
  <c r="G154"/>
  <c r="K153"/>
  <c r="G153"/>
  <c r="K152"/>
  <c r="G152"/>
  <c r="K151"/>
  <c r="G151"/>
  <c r="K150"/>
  <c r="G150"/>
  <c r="K149"/>
  <c r="G149"/>
  <c r="K148"/>
  <c r="G148"/>
  <c r="K147"/>
  <c r="G147"/>
  <c r="K146"/>
  <c r="G146"/>
  <c r="K145"/>
  <c r="G145"/>
  <c r="K144"/>
  <c r="G144"/>
  <c r="K143"/>
  <c r="G143"/>
  <c r="K142"/>
  <c r="G142"/>
  <c r="K141"/>
  <c r="G141"/>
  <c r="K140"/>
  <c r="G140"/>
  <c r="K139"/>
  <c r="G139"/>
  <c r="K138"/>
  <c r="G138"/>
  <c r="K137"/>
  <c r="G137"/>
  <c r="K136"/>
  <c r="G136"/>
  <c r="K135"/>
  <c r="G135"/>
  <c r="K134"/>
  <c r="G134"/>
  <c r="K133"/>
  <c r="G133"/>
  <c r="K132"/>
  <c r="G132"/>
  <c r="K131"/>
  <c r="G131"/>
  <c r="K130"/>
  <c r="G130"/>
  <c r="K129"/>
  <c r="G129"/>
  <c r="K128"/>
  <c r="G128"/>
  <c r="K127"/>
  <c r="G127"/>
  <c r="K126"/>
  <c r="G126"/>
  <c r="K125"/>
  <c r="G125"/>
  <c r="K124"/>
  <c r="G124"/>
  <c r="K123"/>
  <c r="G123"/>
  <c r="K122"/>
  <c r="G122"/>
  <c r="K121"/>
  <c r="G121"/>
  <c r="K120"/>
  <c r="G120"/>
  <c r="K119"/>
  <c r="G119"/>
  <c r="K118"/>
  <c r="G118"/>
  <c r="K117"/>
  <c r="G117"/>
  <c r="K116"/>
  <c r="G116"/>
  <c r="K115"/>
  <c r="G115"/>
  <c r="K114"/>
  <c r="G114"/>
  <c r="K113"/>
  <c r="G113"/>
  <c r="K112"/>
  <c r="G112"/>
  <c r="K111"/>
  <c r="G111"/>
  <c r="K110"/>
  <c r="G110"/>
  <c r="K109"/>
  <c r="G109"/>
  <c r="K108"/>
  <c r="G108"/>
  <c r="K107"/>
  <c r="G107"/>
  <c r="K106"/>
  <c r="G106"/>
  <c r="K105"/>
  <c r="G105"/>
  <c r="K104"/>
  <c r="G104"/>
  <c r="K103"/>
  <c r="G103"/>
  <c r="K102"/>
  <c r="G102"/>
  <c r="K101"/>
  <c r="G101"/>
  <c r="K100"/>
  <c r="G100"/>
  <c r="K99"/>
  <c r="G99"/>
  <c r="K98"/>
  <c r="G98"/>
  <c r="K97"/>
  <c r="G97"/>
  <c r="K96"/>
  <c r="G96"/>
  <c r="K95"/>
  <c r="G95"/>
  <c r="K94"/>
  <c r="G94"/>
  <c r="K93"/>
  <c r="G93"/>
  <c r="K92"/>
  <c r="G92"/>
  <c r="K91"/>
  <c r="G91"/>
  <c r="K90"/>
  <c r="G90"/>
  <c r="K89"/>
  <c r="G89"/>
  <c r="K88"/>
  <c r="G88"/>
  <c r="K87"/>
  <c r="G87"/>
  <c r="K86"/>
  <c r="G86"/>
  <c r="K85"/>
  <c r="G85"/>
  <c r="K84"/>
  <c r="G84"/>
  <c r="K83"/>
  <c r="G83"/>
  <c r="K82"/>
  <c r="G82"/>
  <c r="K81"/>
  <c r="G81"/>
  <c r="K80"/>
  <c r="G80"/>
  <c r="K79"/>
  <c r="G79"/>
  <c r="K78"/>
  <c r="G78"/>
  <c r="K77"/>
  <c r="G77"/>
  <c r="K76"/>
  <c r="G76"/>
  <c r="K75"/>
  <c r="G75"/>
  <c r="K74"/>
  <c r="G74"/>
  <c r="K73"/>
  <c r="G73"/>
  <c r="K72"/>
  <c r="G72"/>
  <c r="K71"/>
  <c r="G71"/>
  <c r="K70"/>
  <c r="G70"/>
  <c r="K69"/>
  <c r="G69"/>
  <c r="K68"/>
  <c r="G68"/>
  <c r="K67"/>
  <c r="G67"/>
  <c r="K66"/>
  <c r="G66"/>
  <c r="K65"/>
  <c r="G65"/>
  <c r="K64"/>
  <c r="G64"/>
  <c r="K63"/>
  <c r="G63"/>
  <c r="K62"/>
  <c r="G62"/>
  <c r="K61"/>
  <c r="G61"/>
  <c r="K60"/>
  <c r="G60"/>
  <c r="K59"/>
  <c r="G59"/>
  <c r="K58"/>
  <c r="G58"/>
  <c r="K57"/>
  <c r="G57"/>
  <c r="K56"/>
  <c r="G56"/>
  <c r="K55"/>
  <c r="G55"/>
  <c r="K54"/>
  <c r="G54"/>
  <c r="K53"/>
  <c r="G53"/>
  <c r="K52"/>
  <c r="G52"/>
  <c r="K51"/>
  <c r="G51"/>
  <c r="K50"/>
  <c r="G50"/>
  <c r="K49"/>
  <c r="G49"/>
  <c r="K48"/>
  <c r="G48"/>
  <c r="K47"/>
  <c r="G47"/>
  <c r="K46"/>
  <c r="G46"/>
  <c r="K45"/>
  <c r="G45"/>
  <c r="K44"/>
  <c r="G44"/>
  <c r="K43"/>
  <c r="G43"/>
  <c r="K42"/>
  <c r="G42"/>
  <c r="K41"/>
  <c r="G41"/>
  <c r="K40"/>
  <c r="G40"/>
  <c r="K39"/>
  <c r="G39"/>
  <c r="K38"/>
  <c r="G38"/>
  <c r="K37"/>
  <c r="G37"/>
  <c r="K36"/>
  <c r="G36"/>
  <c r="K35"/>
  <c r="G35"/>
  <c r="K34"/>
  <c r="G34"/>
  <c r="K33"/>
  <c r="G33"/>
  <c r="K32"/>
  <c r="G32"/>
  <c r="K31"/>
  <c r="G31"/>
  <c r="K30"/>
  <c r="G30"/>
  <c r="K29"/>
  <c r="G29"/>
  <c r="K28"/>
  <c r="G28"/>
  <c r="K27"/>
  <c r="G27"/>
  <c r="K26"/>
  <c r="G26"/>
  <c r="K25"/>
  <c r="G25"/>
  <c r="K24"/>
  <c r="G24"/>
  <c r="K23"/>
  <c r="G23"/>
  <c r="K22"/>
  <c r="G22"/>
  <c r="K21"/>
  <c r="G21"/>
  <c r="K20"/>
  <c r="G20"/>
  <c r="K19"/>
  <c r="G19"/>
  <c r="K18"/>
  <c r="G18"/>
  <c r="K17"/>
  <c r="G17"/>
  <c r="K16"/>
  <c r="G16"/>
  <c r="K15"/>
  <c r="G15"/>
  <c r="K14"/>
  <c r="G14"/>
  <c r="K13"/>
  <c r="G13"/>
  <c r="K12"/>
  <c r="G12"/>
  <c r="K11"/>
  <c r="G11"/>
  <c r="K10"/>
  <c r="G10"/>
  <c r="K9"/>
  <c r="G9"/>
  <c r="K8"/>
  <c r="G8"/>
  <c r="K7"/>
  <c r="G7"/>
  <c r="K6"/>
  <c r="G6"/>
  <c r="K5"/>
  <c r="G5"/>
  <c r="K4"/>
  <c r="G4"/>
  <c r="K3"/>
  <c r="G3"/>
  <c r="K2"/>
  <c r="G2"/>
  <c r="AM4" i="2" l="1"/>
  <c r="AM5"/>
  <c r="AM6"/>
  <c r="AM7"/>
  <c r="AM8"/>
  <c r="AM9"/>
  <c r="AM10"/>
  <c r="AM11"/>
  <c r="AM12"/>
  <c r="AM13"/>
  <c r="AM14"/>
  <c r="AM15"/>
  <c r="AM16"/>
  <c r="AM17"/>
  <c r="AM18"/>
  <c r="AM19"/>
  <c r="AM3"/>
  <c r="AI4"/>
  <c r="AI5"/>
  <c r="AI6"/>
  <c r="AI7"/>
  <c r="AI8"/>
  <c r="AI9"/>
  <c r="AI10"/>
  <c r="AI11"/>
  <c r="AI12"/>
  <c r="AI13"/>
  <c r="AI14"/>
  <c r="AI15"/>
  <c r="AI16"/>
  <c r="AI17"/>
  <c r="AI18"/>
  <c r="AI19"/>
  <c r="AI3"/>
  <c r="AE4"/>
  <c r="AE5"/>
  <c r="AE6"/>
  <c r="AE7"/>
  <c r="AE8"/>
  <c r="AE9"/>
  <c r="AE10"/>
  <c r="AE11"/>
  <c r="AE12"/>
  <c r="AE13"/>
  <c r="AE14"/>
  <c r="AE15"/>
  <c r="AE16"/>
  <c r="AE17"/>
  <c r="AE18"/>
  <c r="AE19"/>
  <c r="AE3"/>
  <c r="AA4"/>
  <c r="AA5"/>
  <c r="AA6"/>
  <c r="AA7"/>
  <c r="AA8"/>
  <c r="AA9"/>
  <c r="AA10"/>
  <c r="AA11"/>
  <c r="AA12"/>
  <c r="AA13"/>
  <c r="AA14"/>
  <c r="AA15"/>
  <c r="AA16"/>
  <c r="AA17"/>
  <c r="AA18"/>
  <c r="AA19"/>
  <c r="AA3"/>
  <c r="O3"/>
  <c r="AL20"/>
  <c r="AH20"/>
  <c r="AD20"/>
  <c r="AM20"/>
  <c r="AI20"/>
  <c r="AE20"/>
  <c r="Z20"/>
  <c r="AA20"/>
  <c r="W3"/>
  <c r="W4"/>
  <c r="W5"/>
  <c r="W6"/>
  <c r="W7"/>
  <c r="W8"/>
  <c r="W9"/>
  <c r="W10"/>
  <c r="W11"/>
  <c r="W12"/>
  <c r="W13"/>
  <c r="W14"/>
  <c r="W15"/>
  <c r="W16"/>
  <c r="W17"/>
  <c r="W18"/>
  <c r="W19"/>
  <c r="W20"/>
  <c r="V20"/>
  <c r="S3"/>
  <c r="S4"/>
  <c r="S5"/>
  <c r="S6"/>
  <c r="S7"/>
  <c r="S8"/>
  <c r="S9"/>
  <c r="S10"/>
  <c r="S11"/>
  <c r="S12"/>
  <c r="S13"/>
  <c r="S14"/>
  <c r="S15"/>
  <c r="S16"/>
  <c r="S17"/>
  <c r="S18"/>
  <c r="S19"/>
  <c r="S20"/>
  <c r="R20"/>
  <c r="O4"/>
  <c r="O5"/>
  <c r="O6"/>
  <c r="O7"/>
  <c r="O8"/>
  <c r="O9"/>
  <c r="O10"/>
  <c r="O11"/>
  <c r="O12"/>
  <c r="O13"/>
  <c r="O14"/>
  <c r="O15"/>
  <c r="O16"/>
  <c r="O17"/>
  <c r="O18"/>
  <c r="O19"/>
  <c r="O20"/>
  <c r="N20"/>
  <c r="K3"/>
  <c r="K4"/>
  <c r="K5"/>
  <c r="K6"/>
  <c r="K7"/>
  <c r="K8"/>
  <c r="K9"/>
  <c r="K10"/>
  <c r="K11"/>
  <c r="K12"/>
  <c r="K13"/>
  <c r="K14"/>
  <c r="K15"/>
  <c r="K16"/>
  <c r="K17"/>
  <c r="K18"/>
  <c r="K19"/>
  <c r="K20"/>
  <c r="J20"/>
  <c r="G20"/>
  <c r="F20"/>
  <c r="C4"/>
  <c r="C5"/>
  <c r="C6"/>
  <c r="C7"/>
  <c r="C8"/>
  <c r="C9"/>
  <c r="C10"/>
  <c r="C11"/>
  <c r="C12"/>
  <c r="C13"/>
  <c r="C14"/>
  <c r="C15"/>
  <c r="C16"/>
  <c r="C17"/>
  <c r="C18"/>
  <c r="C19"/>
  <c r="C3"/>
  <c r="C20"/>
  <c r="B20"/>
</calcChain>
</file>

<file path=xl/sharedStrings.xml><?xml version="1.0" encoding="utf-8"?>
<sst xmlns="http://schemas.openxmlformats.org/spreadsheetml/2006/main" count="2769" uniqueCount="608">
  <si>
    <t>DiveNumber</t>
  </si>
  <si>
    <t>Length_cm</t>
  </si>
  <si>
    <t>Length_mm</t>
  </si>
  <si>
    <t>Biomass</t>
  </si>
  <si>
    <t>ConceptName</t>
  </si>
  <si>
    <t>Scotoplanes globosa</t>
  </si>
  <si>
    <t>Bin</t>
  </si>
  <si>
    <t>More</t>
  </si>
  <si>
    <t>Frequency</t>
  </si>
  <si>
    <t>Overall</t>
  </si>
  <si>
    <t>December</t>
  </si>
  <si>
    <t>February</t>
  </si>
  <si>
    <t>June</t>
  </si>
  <si>
    <t>Sept</t>
  </si>
  <si>
    <t>May</t>
  </si>
  <si>
    <t>November</t>
  </si>
  <si>
    <t>Percent</t>
  </si>
  <si>
    <t>12:56:37:06</t>
  </si>
  <si>
    <t>12:55:40:28</t>
  </si>
  <si>
    <t>12:54:24:25</t>
  </si>
  <si>
    <t>12:53:35:25</t>
  </si>
  <si>
    <t>12:50:36:17</t>
  </si>
  <si>
    <t>12:50:21:10</t>
  </si>
  <si>
    <t>12:50:17:18</t>
  </si>
  <si>
    <t>12:50:09:07</t>
  </si>
  <si>
    <t>12:50:03:18</t>
  </si>
  <si>
    <t>12:49:43:21</t>
  </si>
  <si>
    <t>12:49:35:08</t>
  </si>
  <si>
    <t>12:49:14:25</t>
  </si>
  <si>
    <t>12:48:40:17</t>
  </si>
  <si>
    <t>12:47:05:28</t>
  </si>
  <si>
    <t>12:44:06:24</t>
  </si>
  <si>
    <t>12:43:17:16</t>
  </si>
  <si>
    <t>12:42:57:02</t>
  </si>
  <si>
    <t>12:42:44:05</t>
  </si>
  <si>
    <t>12:42:33:07</t>
  </si>
  <si>
    <t>12:42:15:27</t>
  </si>
  <si>
    <t>12:42:07:07</t>
  </si>
  <si>
    <t>12:41:55:01</t>
  </si>
  <si>
    <t>12:41:42:16</t>
  </si>
  <si>
    <t>12:40:00:02</t>
  </si>
  <si>
    <t>12:39:57:21</t>
  </si>
  <si>
    <t>12:39:37:01</t>
  </si>
  <si>
    <t>12:38:52:05</t>
  </si>
  <si>
    <t>12:37:45:28</t>
  </si>
  <si>
    <t>12:37:30:28</t>
  </si>
  <si>
    <t>12:37:29:04</t>
  </si>
  <si>
    <t>12:36:56:02</t>
  </si>
  <si>
    <t>12:36:34:20</t>
  </si>
  <si>
    <t>12:36:30:03</t>
  </si>
  <si>
    <t>12:36:22:14</t>
  </si>
  <si>
    <t>12:35:39:20</t>
  </si>
  <si>
    <t>12:35:04:07</t>
  </si>
  <si>
    <t>12:34:57:27</t>
  </si>
  <si>
    <t>12:34:44:12</t>
  </si>
  <si>
    <t>12:34:37:29</t>
  </si>
  <si>
    <t>12:33:15:26</t>
  </si>
  <si>
    <t>12:28:59:13</t>
  </si>
  <si>
    <t>12:28:55:02</t>
  </si>
  <si>
    <t>12:28:24:24</t>
  </si>
  <si>
    <t>12:28:07:02</t>
  </si>
  <si>
    <t>12:27:50:16</t>
  </si>
  <si>
    <t>12:27:43:13</t>
  </si>
  <si>
    <t>12:27:19:23</t>
  </si>
  <si>
    <t>12:26:55:19</t>
  </si>
  <si>
    <t>12:26:55:01</t>
  </si>
  <si>
    <t>12:26:53:24</t>
  </si>
  <si>
    <t>12:26:14:28</t>
  </si>
  <si>
    <t>12:26:14:23</t>
  </si>
  <si>
    <t>12:26:14:02</t>
  </si>
  <si>
    <t>12:26:10:14</t>
  </si>
  <si>
    <t>12:25:53:04</t>
  </si>
  <si>
    <t>12:25:23:18</t>
  </si>
  <si>
    <t>12:24:33:29</t>
  </si>
  <si>
    <t>12:24:10:00</t>
  </si>
  <si>
    <t>12:23:44:13</t>
  </si>
  <si>
    <t>12:23:18:18</t>
  </si>
  <si>
    <t>12:20:50:28</t>
  </si>
  <si>
    <t>12:19:27:20</t>
  </si>
  <si>
    <t>12:19:05:22</t>
  </si>
  <si>
    <t>12:19:05:17</t>
  </si>
  <si>
    <t>12:18:52:21</t>
  </si>
  <si>
    <t>12:18:47:05</t>
  </si>
  <si>
    <t>12:17:55:24</t>
  </si>
  <si>
    <t>12:17:25:18</t>
  </si>
  <si>
    <t>12:17:11:16</t>
  </si>
  <si>
    <t>12:16:55:08</t>
  </si>
  <si>
    <t>12:16:50:28</t>
  </si>
  <si>
    <t>12:15:48:19</t>
  </si>
  <si>
    <t>12:15:19:19</t>
  </si>
  <si>
    <t>12:14:37:29</t>
  </si>
  <si>
    <t>12:14:22:21</t>
  </si>
  <si>
    <t>12:14:21:14</t>
  </si>
  <si>
    <t>12:14:12:01</t>
  </si>
  <si>
    <t>12:11:32:16</t>
  </si>
  <si>
    <t>12:09:20:23</t>
  </si>
  <si>
    <t>12:09:18:23</t>
  </si>
  <si>
    <t>12:06:49:11</t>
  </si>
  <si>
    <t>12:05:06:23</t>
  </si>
  <si>
    <t>12:04:02:27</t>
  </si>
  <si>
    <t>12:03:15:25</t>
  </si>
  <si>
    <t>12:01:54:28</t>
  </si>
  <si>
    <t>12:01:34:05</t>
  </si>
  <si>
    <t>12:00:51:03</t>
  </si>
  <si>
    <t>12:00:15:15</t>
  </si>
  <si>
    <t>11:59:49:04</t>
  </si>
  <si>
    <t>11:59:15:24</t>
  </si>
  <si>
    <t>11:58:44:13</t>
  </si>
  <si>
    <t>11:58:40:21</t>
  </si>
  <si>
    <t>11:58:15:12</t>
  </si>
  <si>
    <t>11:58:11:04</t>
  </si>
  <si>
    <t>11:55:41:21</t>
  </si>
  <si>
    <t>11:53:02:29</t>
  </si>
  <si>
    <t>11:52:46:18</t>
  </si>
  <si>
    <t>11:52:46:07</t>
  </si>
  <si>
    <t>11:52:10:01</t>
  </si>
  <si>
    <t>11:51:20:06</t>
  </si>
  <si>
    <t>11:51:18:01</t>
  </si>
  <si>
    <t>11:51:12:10</t>
  </si>
  <si>
    <t>11:50:48:14</t>
  </si>
  <si>
    <t>11:50:00:24</t>
  </si>
  <si>
    <t>11:49:06:12</t>
  </si>
  <si>
    <t>11:49:02:00</t>
  </si>
  <si>
    <t>11:48:52:04</t>
  </si>
  <si>
    <t>11:47:51:19</t>
  </si>
  <si>
    <t>11:47:32:19</t>
  </si>
  <si>
    <t>11:45:47:06</t>
  </si>
  <si>
    <t>11:45:33:03</t>
  </si>
  <si>
    <t>11:44:48:23</t>
  </si>
  <si>
    <t>11:40:57:15</t>
  </si>
  <si>
    <t>11:39:00:26</t>
  </si>
  <si>
    <t>11:37:15:05</t>
  </si>
  <si>
    <t>11:36:57:13</t>
  </si>
  <si>
    <t>11:36:48:23</t>
  </si>
  <si>
    <t>11:35:12:13</t>
  </si>
  <si>
    <t>11:35:12:08</t>
  </si>
  <si>
    <t>11:35:08:07</t>
  </si>
  <si>
    <t>11:34:06:17</t>
  </si>
  <si>
    <t>11:33:58:20</t>
  </si>
  <si>
    <t>11:33:26:01</t>
  </si>
  <si>
    <t>11:32:53:02</t>
  </si>
  <si>
    <t>11:32:49:06</t>
  </si>
  <si>
    <t>11:32:45:27</t>
  </si>
  <si>
    <t>11:32:37:08</t>
  </si>
  <si>
    <t>11:31:21:16</t>
  </si>
  <si>
    <t>11:30:58:20</t>
  </si>
  <si>
    <t>11:30:56:26</t>
  </si>
  <si>
    <t>11:30:32:16</t>
  </si>
  <si>
    <t>11:30:30:13</t>
  </si>
  <si>
    <t>11:30:28:28</t>
  </si>
  <si>
    <t>11:29:20:24</t>
  </si>
  <si>
    <t>11:29:12:00</t>
  </si>
  <si>
    <t>11:29:05:27</t>
  </si>
  <si>
    <t>11:29:01:00</t>
  </si>
  <si>
    <t>11:28:38:08</t>
  </si>
  <si>
    <t>11:28:02:17</t>
  </si>
  <si>
    <t>11:27:59:25</t>
  </si>
  <si>
    <t>11:27:51:17</t>
  </si>
  <si>
    <t>11:27:47:09</t>
  </si>
  <si>
    <t>11:27:46:18</t>
  </si>
  <si>
    <t>11:27:44:18</t>
  </si>
  <si>
    <t>11:27:33:16</t>
  </si>
  <si>
    <t>11:27:21:23</t>
  </si>
  <si>
    <t>11:27:19:10</t>
  </si>
  <si>
    <t>11:27:13:13</t>
  </si>
  <si>
    <t>11:26:21:26</t>
  </si>
  <si>
    <t>11:26:14:10</t>
  </si>
  <si>
    <t>11:25:59:02</t>
  </si>
  <si>
    <t>11:25:56:18</t>
  </si>
  <si>
    <t>11:25:22:24</t>
  </si>
  <si>
    <t>11:25:01:24</t>
  </si>
  <si>
    <t>11:23:57:09</t>
  </si>
  <si>
    <t>11:23:09:29</t>
  </si>
  <si>
    <t>11:23:08:26</t>
  </si>
  <si>
    <t>11:21:29:22</t>
  </si>
  <si>
    <t>11:20:54:21</t>
  </si>
  <si>
    <t>11:19:31:18</t>
  </si>
  <si>
    <t>11:19:10:00</t>
  </si>
  <si>
    <t>11:18:47:19</t>
  </si>
  <si>
    <t>11:17:31:26</t>
  </si>
  <si>
    <t>11:16:48:02</t>
  </si>
  <si>
    <t>11:15:40:00</t>
  </si>
  <si>
    <t>11:15:06:23</t>
  </si>
  <si>
    <t>11:14:25:02</t>
  </si>
  <si>
    <t>11:12:58:07</t>
  </si>
  <si>
    <t>11:12:15:04</t>
  </si>
  <si>
    <t>11:11:58:13</t>
  </si>
  <si>
    <t>11:11:57:18</t>
  </si>
  <si>
    <t>11:11:45:10</t>
  </si>
  <si>
    <t>11:11:40:03</t>
  </si>
  <si>
    <t>11:11:39:02</t>
  </si>
  <si>
    <t>11:10:25:18</t>
  </si>
  <si>
    <t>11:10:17:19</t>
  </si>
  <si>
    <t>11:09:55:13</t>
  </si>
  <si>
    <t>11:09:19:18</t>
  </si>
  <si>
    <t>11:08:32:11</t>
  </si>
  <si>
    <t>11:08:30:17</t>
  </si>
  <si>
    <t>11:08:00:07</t>
  </si>
  <si>
    <t>11:07:28:01</t>
  </si>
  <si>
    <t>11:06:30:04</t>
  </si>
  <si>
    <t>11:05:34:11</t>
  </si>
  <si>
    <t>11:05:29:28</t>
  </si>
  <si>
    <t>11:03:49:00</t>
  </si>
  <si>
    <t>11:03:25:02</t>
  </si>
  <si>
    <t>11:03:07:24</t>
  </si>
  <si>
    <t>11:02:51:29</t>
  </si>
  <si>
    <t>11:02:32:09</t>
  </si>
  <si>
    <t>11:02:16:22</t>
  </si>
  <si>
    <t>11:02:12:23</t>
  </si>
  <si>
    <t>11:02:06:26</t>
  </si>
  <si>
    <t>11:02:04:11</t>
  </si>
  <si>
    <t>11:01:50:20</t>
  </si>
  <si>
    <t>11:00:20:19</t>
  </si>
  <si>
    <t>11:00:05:14</t>
  </si>
  <si>
    <t>10:59:52:11</t>
  </si>
  <si>
    <t>10:58:51:05</t>
  </si>
  <si>
    <t>10:58:04:26</t>
  </si>
  <si>
    <t>10:57:38:20</t>
  </si>
  <si>
    <t>10:57:03:27</t>
  </si>
  <si>
    <t>10:56:49:24</t>
  </si>
  <si>
    <t>10:56:44:12</t>
  </si>
  <si>
    <t>10:56:24:19</t>
  </si>
  <si>
    <t>10:56:24:14</t>
  </si>
  <si>
    <t>10:56:05:16</t>
  </si>
  <si>
    <t>10:55:54:23</t>
  </si>
  <si>
    <t>10:55:52:27</t>
  </si>
  <si>
    <t>10:55:42:11</t>
  </si>
  <si>
    <t>10:55:23:27</t>
  </si>
  <si>
    <t>10:54:05:05</t>
  </si>
  <si>
    <t>10:52:01:04</t>
  </si>
  <si>
    <t>10:50:24:17</t>
  </si>
  <si>
    <t>10:50:07:21</t>
  </si>
  <si>
    <t>10:49:17:15</t>
  </si>
  <si>
    <t>10:47:35:07</t>
  </si>
  <si>
    <t>10:47:10:17</t>
  </si>
  <si>
    <t>10:46:58:06</t>
  </si>
  <si>
    <t>10:46:17:25</t>
  </si>
  <si>
    <t>10:46:17:24</t>
  </si>
  <si>
    <t>10:45:58:29</t>
  </si>
  <si>
    <t>10:45:55:03</t>
  </si>
  <si>
    <t>10:45:52:06</t>
  </si>
  <si>
    <t>10:45:38:20</t>
  </si>
  <si>
    <t>10:45:09:07</t>
  </si>
  <si>
    <t>10:43:55:28</t>
  </si>
  <si>
    <t>10:43:35:09</t>
  </si>
  <si>
    <t>10:43:32:16</t>
  </si>
  <si>
    <t>10:43:25:13</t>
  </si>
  <si>
    <t>10:43:14:04</t>
  </si>
  <si>
    <t>10:42:52:05</t>
  </si>
  <si>
    <t>10:42:22:09</t>
  </si>
  <si>
    <t>10:42:07:08</t>
  </si>
  <si>
    <t>10:41:33:03</t>
  </si>
  <si>
    <t>10:40:55:12</t>
  </si>
  <si>
    <t>10:40:36:27</t>
  </si>
  <si>
    <t>10:38:17:09</t>
  </si>
  <si>
    <t>10:37:01:18</t>
  </si>
  <si>
    <t>10:35:55:08</t>
  </si>
  <si>
    <t>10:35:08:08</t>
  </si>
  <si>
    <t>10:35:08:03</t>
  </si>
  <si>
    <t>10:34:39:07</t>
  </si>
  <si>
    <t>10:34:38:00</t>
  </si>
  <si>
    <t>10:33:39:26</t>
  </si>
  <si>
    <t>10:32:45:09</t>
  </si>
  <si>
    <t>10:32:42:21</t>
  </si>
  <si>
    <t>10:32:37:23</t>
  </si>
  <si>
    <t>10:32:09:16</t>
  </si>
  <si>
    <t>10:31:29:29</t>
  </si>
  <si>
    <t>10:31:06:27</t>
  </si>
  <si>
    <t>10:30:57:19</t>
  </si>
  <si>
    <t>10:30:50:20</t>
  </si>
  <si>
    <t>10:30:16:25</t>
  </si>
  <si>
    <t>03:00:05:12</t>
  </si>
  <si>
    <t>02:59:16:12</t>
  </si>
  <si>
    <t>02:57:55:27</t>
  </si>
  <si>
    <t>02:57:44:13</t>
  </si>
  <si>
    <t>02:57:13:12</t>
  </si>
  <si>
    <t>02:56:24:20</t>
  </si>
  <si>
    <t>02:54:42:24</t>
  </si>
  <si>
    <t>02:52:09:28</t>
  </si>
  <si>
    <t>02:51:47:17</t>
  </si>
  <si>
    <t>02:51:41:01</t>
  </si>
  <si>
    <t>02:50:15:06</t>
  </si>
  <si>
    <t>02:50:13:16</t>
  </si>
  <si>
    <t>02:50:12:12</t>
  </si>
  <si>
    <t>02:50:01:27</t>
  </si>
  <si>
    <t>02:48:05:28</t>
  </si>
  <si>
    <t>02:47:15:10</t>
  </si>
  <si>
    <t>02:46:44:17</t>
  </si>
  <si>
    <t>02:44:38:09</t>
  </si>
  <si>
    <t>02:44:10:00</t>
  </si>
  <si>
    <t>02:42:25:18</t>
  </si>
  <si>
    <t>02:40:52:14</t>
  </si>
  <si>
    <t>02:40:50:25</t>
  </si>
  <si>
    <t>02:40:50:22</t>
  </si>
  <si>
    <t>02:39:32:08</t>
  </si>
  <si>
    <t>02:38:39:04</t>
  </si>
  <si>
    <t>02:38:14:05</t>
  </si>
  <si>
    <t>02:36:53:09</t>
  </si>
  <si>
    <t>02:36:32:12</t>
  </si>
  <si>
    <t>02:35:28:17</t>
  </si>
  <si>
    <t>02:35:25:25</t>
  </si>
  <si>
    <t>02:35:18:25</t>
  </si>
  <si>
    <t>02:34:03:02</t>
  </si>
  <si>
    <t>02:31:31:17</t>
  </si>
  <si>
    <t>02:30:02:07</t>
  </si>
  <si>
    <t>02:28:37:23</t>
  </si>
  <si>
    <t>02:28:09:20</t>
  </si>
  <si>
    <t>02:27:24:05</t>
  </si>
  <si>
    <t>02:27:20:02</t>
  </si>
  <si>
    <t>02:27:01:29</t>
  </si>
  <si>
    <t>02:23:21:19</t>
  </si>
  <si>
    <t>02:23:17:19</t>
  </si>
  <si>
    <t>02:21:54:00</t>
  </si>
  <si>
    <t>02:21:29:17</t>
  </si>
  <si>
    <t>02:20:11:18</t>
  </si>
  <si>
    <t>02:19:46:06</t>
  </si>
  <si>
    <t>02:19:22:28</t>
  </si>
  <si>
    <t>02:18:32:18</t>
  </si>
  <si>
    <t>02:17:39:21</t>
  </si>
  <si>
    <t>08:25:10:29</t>
  </si>
  <si>
    <t>06:14:18:15</t>
  </si>
  <si>
    <t>06:14:00:20</t>
  </si>
  <si>
    <t>06:13:54:17</t>
  </si>
  <si>
    <t>06:13:31:22</t>
  </si>
  <si>
    <t>06:13:21:04</t>
  </si>
  <si>
    <t>06:11:58:07</t>
  </si>
  <si>
    <t>06:11:11:21</t>
  </si>
  <si>
    <t>06:09:21:20</t>
  </si>
  <si>
    <t>06:08:43:19</t>
  </si>
  <si>
    <t>06:07:56:00</t>
  </si>
  <si>
    <t>06:07:55:22</t>
  </si>
  <si>
    <t>06:07:45:24</t>
  </si>
  <si>
    <t>06:06:48:25</t>
  </si>
  <si>
    <t>06:05:52:23</t>
  </si>
  <si>
    <t>06:05:22:24</t>
  </si>
  <si>
    <t>06:00:50:05</t>
  </si>
  <si>
    <t>05:59:21:16</t>
  </si>
  <si>
    <t>05:58:58:18</t>
  </si>
  <si>
    <t>05:58:07:20</t>
  </si>
  <si>
    <t>05:57:35:25</t>
  </si>
  <si>
    <t>05:57:35:15</t>
  </si>
  <si>
    <t>05:57:32:07</t>
  </si>
  <si>
    <t>05:57:00:05</t>
  </si>
  <si>
    <t>05:55:48:17</t>
  </si>
  <si>
    <t>05:53:35:03</t>
  </si>
  <si>
    <t>05:52:41:05</t>
  </si>
  <si>
    <t>05:50:10:17</t>
  </si>
  <si>
    <t>05:48:06:18</t>
  </si>
  <si>
    <t>05:47:47:03</t>
  </si>
  <si>
    <t>05:47:03:22</t>
  </si>
  <si>
    <t>05:45:59:15</t>
  </si>
  <si>
    <t>05:44:52:03</t>
  </si>
  <si>
    <t>05:44:52:00</t>
  </si>
  <si>
    <t>05:44:46:14</t>
  </si>
  <si>
    <t>05:44:36:02</t>
  </si>
  <si>
    <t>05:44:29:22</t>
  </si>
  <si>
    <t>05:43:44:25</t>
  </si>
  <si>
    <t>05:42:20:14</t>
  </si>
  <si>
    <t>05:41:37:07</t>
  </si>
  <si>
    <t>05:41:36:29</t>
  </si>
  <si>
    <t>05:40:09:08</t>
  </si>
  <si>
    <t>05:37:43:03</t>
  </si>
  <si>
    <t>05:37:27:15</t>
  </si>
  <si>
    <t>05:37:11:25</t>
  </si>
  <si>
    <t>05:36:21:18</t>
  </si>
  <si>
    <t>05:35:48:04</t>
  </si>
  <si>
    <t>05:35:30:09</t>
  </si>
  <si>
    <t>05:33:40:10</t>
  </si>
  <si>
    <t>05:31:48:01</t>
  </si>
  <si>
    <t>05:31:01:28</t>
  </si>
  <si>
    <t>05:30:26:26</t>
  </si>
  <si>
    <t>05:30:18:05</t>
  </si>
  <si>
    <t>05:27:02:05</t>
  </si>
  <si>
    <t>05:25:19:18</t>
  </si>
  <si>
    <t>05:24:50:04</t>
  </si>
  <si>
    <t>05:23:10:29</t>
  </si>
  <si>
    <t>05:23:01:24</t>
  </si>
  <si>
    <t>05:22:45:20</t>
  </si>
  <si>
    <t>05:22:35:24</t>
  </si>
  <si>
    <t>05:22:35:00</t>
  </si>
  <si>
    <t>05:22:12:18</t>
  </si>
  <si>
    <t>05:19:49:28</t>
  </si>
  <si>
    <t>05:15:30:08</t>
  </si>
  <si>
    <t>05:13:05:28</t>
  </si>
  <si>
    <t>05:12:54:19</t>
  </si>
  <si>
    <t>05:11:44:07</t>
  </si>
  <si>
    <t>05:11:16:04</t>
  </si>
  <si>
    <t>05:10:01:12</t>
  </si>
  <si>
    <t>05:09:26:15</t>
  </si>
  <si>
    <t>05:08:46:20</t>
  </si>
  <si>
    <t>05:07:51:19</t>
  </si>
  <si>
    <t>05:05:24:16</t>
  </si>
  <si>
    <t>05:03:21:27</t>
  </si>
  <si>
    <t>05:02:50:20</t>
  </si>
  <si>
    <t>05:02:46:02</t>
  </si>
  <si>
    <t>05:02:39:09</t>
  </si>
  <si>
    <t>04:57:46:07</t>
  </si>
  <si>
    <t>04:57:45:13</t>
  </si>
  <si>
    <t>04:57:25:28</t>
  </si>
  <si>
    <t>04:57:24:18</t>
  </si>
  <si>
    <t>04:57:23:07</t>
  </si>
  <si>
    <t>04:56:31:14</t>
  </si>
  <si>
    <t>04:56:31:03</t>
  </si>
  <si>
    <t>04:55:52:13</t>
  </si>
  <si>
    <t>04:53:00:25</t>
  </si>
  <si>
    <t>04:52:39:04</t>
  </si>
  <si>
    <t>04:52:39:00</t>
  </si>
  <si>
    <t>04:52:29:27</t>
  </si>
  <si>
    <t>04:52:29:18</t>
  </si>
  <si>
    <t>04:47:08:12</t>
  </si>
  <si>
    <t>04:45:01:18</t>
  </si>
  <si>
    <t>04:43:39:06</t>
  </si>
  <si>
    <t>04:43:00:06</t>
  </si>
  <si>
    <t>16:05:32:21</t>
  </si>
  <si>
    <t>15:56:01:18</t>
  </si>
  <si>
    <t>15:37:53:08</t>
  </si>
  <si>
    <t>15:35:54:29</t>
  </si>
  <si>
    <t>15:27:12:05</t>
  </si>
  <si>
    <t>15:25:20:23</t>
  </si>
  <si>
    <t>15:23:45:24</t>
  </si>
  <si>
    <t>15:22:30:24</t>
  </si>
  <si>
    <t>10:09:43:27</t>
  </si>
  <si>
    <t>10:08:48:22</t>
  </si>
  <si>
    <t>10:05:03:29</t>
  </si>
  <si>
    <t>10:04:25:29</t>
  </si>
  <si>
    <t>09:59:35:27</t>
  </si>
  <si>
    <t>09:52:52:21</t>
  </si>
  <si>
    <t>09:41:10:28</t>
  </si>
  <si>
    <t>09:31:49:15</t>
  </si>
  <si>
    <t>09:26:53:10</t>
  </si>
  <si>
    <t>09:22:11:28</t>
  </si>
  <si>
    <t>09:15:48:11</t>
  </si>
  <si>
    <t>09:10:39:28</t>
  </si>
  <si>
    <t>09:05:40:08</t>
  </si>
  <si>
    <t>13:57:22:12</t>
  </si>
  <si>
    <t>13:56:39:06</t>
  </si>
  <si>
    <t>13:56:15:19</t>
  </si>
  <si>
    <t>13:53:16:29</t>
  </si>
  <si>
    <t>13:52:54:21</t>
  </si>
  <si>
    <t>13:50:11:10</t>
  </si>
  <si>
    <t>13:50:04:23</t>
  </si>
  <si>
    <t>13:39:03:02</t>
  </si>
  <si>
    <t>13:38:56:07</t>
  </si>
  <si>
    <t>13:37:28:14</t>
  </si>
  <si>
    <t>13:36:34:00</t>
  </si>
  <si>
    <t>13:33:52:18</t>
  </si>
  <si>
    <t>13:29:00:27</t>
  </si>
  <si>
    <t>13:27:47:08</t>
  </si>
  <si>
    <t>13:25:08:20</t>
  </si>
  <si>
    <t>13:21:50:27</t>
  </si>
  <si>
    <t>13:20:01:29</t>
  </si>
  <si>
    <t>13:18:44:06</t>
  </si>
  <si>
    <t>13:15:41:00</t>
  </si>
  <si>
    <t>13:14:45:11</t>
  </si>
  <si>
    <t>13:04:30:18</t>
  </si>
  <si>
    <t>12:55:16:12</t>
  </si>
  <si>
    <t>12:52:41:21</t>
  </si>
  <si>
    <t>12:51:08:14</t>
  </si>
  <si>
    <t>12:50:25:28</t>
  </si>
  <si>
    <t>12:50:21:14</t>
  </si>
  <si>
    <t>12:49:20:25</t>
  </si>
  <si>
    <t>12:47:31:01</t>
  </si>
  <si>
    <t>12:45:37:08</t>
  </si>
  <si>
    <t>12:42:53:25</t>
  </si>
  <si>
    <t>12:42:00:10</t>
  </si>
  <si>
    <t>12:40:52:27</t>
  </si>
  <si>
    <t>12:39:59:26</t>
  </si>
  <si>
    <t>12:38:16:19</t>
  </si>
  <si>
    <t>12:35:27:21</t>
  </si>
  <si>
    <t>12:32:46:29</t>
  </si>
  <si>
    <t>12:31:05:23</t>
  </si>
  <si>
    <t>12:30:59:12</t>
  </si>
  <si>
    <t>12:29:28:04</t>
  </si>
  <si>
    <t>12:29:25:05</t>
  </si>
  <si>
    <t>12:29:20:21</t>
  </si>
  <si>
    <t>12:26:54:08</t>
  </si>
  <si>
    <t>12:26:41:24</t>
  </si>
  <si>
    <t>12:25:59:00</t>
  </si>
  <si>
    <t>12:23:52:26</t>
  </si>
  <si>
    <t>12:22:02:13</t>
  </si>
  <si>
    <t>12:16:14:27</t>
  </si>
  <si>
    <t>12:15:11:16</t>
  </si>
  <si>
    <t>12:10:27:20</t>
  </si>
  <si>
    <t>12:09:59:17</t>
  </si>
  <si>
    <t>12:08:49:09</t>
  </si>
  <si>
    <t>12:08:43:28</t>
  </si>
  <si>
    <t>12:06:08:24</t>
  </si>
  <si>
    <t>12:05:43:05</t>
  </si>
  <si>
    <t>12:03:16:28</t>
  </si>
  <si>
    <t>11:53:56:28</t>
  </si>
  <si>
    <t>11:48:03:11</t>
  </si>
  <si>
    <t>11:47:45:13</t>
  </si>
  <si>
    <t>11:45:46:17</t>
  </si>
  <si>
    <t>11:44:24:02</t>
  </si>
  <si>
    <t>11:41:59:24</t>
  </si>
  <si>
    <t>11:29:59:11</t>
  </si>
  <si>
    <t>11:23:32:26</t>
  </si>
  <si>
    <t>11:21:39:24</t>
  </si>
  <si>
    <t>11:03:24:20</t>
  </si>
  <si>
    <t>09:46:39:04</t>
  </si>
  <si>
    <t>09:46:04:08</t>
  </si>
  <si>
    <t>09:45:52:21</t>
  </si>
  <si>
    <t>09:44:47:09</t>
  </si>
  <si>
    <t>09:43:19:21</t>
  </si>
  <si>
    <t>09:41:59:14</t>
  </si>
  <si>
    <t>09:40:19:26</t>
  </si>
  <si>
    <t>09:38:51:09</t>
  </si>
  <si>
    <t>09:36:28:08</t>
  </si>
  <si>
    <t>09:30:40:06</t>
  </si>
  <si>
    <t>09:28:42:17</t>
  </si>
  <si>
    <t>09:28:38:04</t>
  </si>
  <si>
    <t>09:26:40:07</t>
  </si>
  <si>
    <t>09:25:12:04</t>
  </si>
  <si>
    <t>09:21:07:01</t>
  </si>
  <si>
    <t>09:16:46:01</t>
  </si>
  <si>
    <t>09:09:11:13</t>
  </si>
  <si>
    <t>09:06:20:10</t>
  </si>
  <si>
    <t>09:05:04:08</t>
  </si>
  <si>
    <t>08:59:22:04</t>
  </si>
  <si>
    <t>08:57:33:22</t>
  </si>
  <si>
    <t>08:56:56:15</t>
  </si>
  <si>
    <t>08:50:48:22</t>
  </si>
  <si>
    <t>08:44:46:09</t>
  </si>
  <si>
    <t>08:37:55:22</t>
  </si>
  <si>
    <t>08:33:42:27</t>
  </si>
  <si>
    <t>08:33:27:14</t>
  </si>
  <si>
    <t>08:26:05:26</t>
  </si>
  <si>
    <t>08:25:11:29</t>
  </si>
  <si>
    <t>08:24:17:28</t>
  </si>
  <si>
    <t>08:23:01:16</t>
  </si>
  <si>
    <t>08:19:29:16</t>
  </si>
  <si>
    <t>08:12:58:23</t>
  </si>
  <si>
    <t>08:10:22:28</t>
  </si>
  <si>
    <t>08:06:02:25</t>
  </si>
  <si>
    <t>08:06:00:06</t>
  </si>
  <si>
    <t>08:03:51:04</t>
  </si>
  <si>
    <t>08:00:32:11</t>
  </si>
  <si>
    <t>07:58:12:04</t>
  </si>
  <si>
    <t>07:56:49:18</t>
  </si>
  <si>
    <t>07:33:01:12</t>
  </si>
  <si>
    <t>07:32:58:06</t>
  </si>
  <si>
    <t>07:20:42:28</t>
  </si>
  <si>
    <t>07:17:42:12</t>
  </si>
  <si>
    <t>07:17:18:18</t>
  </si>
  <si>
    <t>07:13:33:06</t>
  </si>
  <si>
    <t>07:12:05:24</t>
  </si>
  <si>
    <t>07:11:30:25</t>
  </si>
  <si>
    <t>07:10:56:23</t>
  </si>
  <si>
    <t>07:10:21:04</t>
  </si>
  <si>
    <t>07:08:51:27</t>
  </si>
  <si>
    <t>07:07:20:26</t>
  </si>
  <si>
    <t>07:03:10:00</t>
  </si>
  <si>
    <t>07:02:50:05</t>
  </si>
  <si>
    <t>06:52:59:16</t>
  </si>
  <si>
    <t>06:52:21:10</t>
  </si>
  <si>
    <t>06:44:58:20</t>
  </si>
  <si>
    <t>06:44:15:12</t>
  </si>
  <si>
    <t>06:40:55:20</t>
  </si>
  <si>
    <t>06:40:31:25</t>
  </si>
  <si>
    <t>06:39:21:28</t>
  </si>
  <si>
    <t>06:28:02:22</t>
  </si>
  <si>
    <t>06:27:30:15</t>
  </si>
  <si>
    <t>06:26:56:01</t>
  </si>
  <si>
    <t>06:25:42:21</t>
  </si>
  <si>
    <t>06:22:46:15</t>
  </si>
  <si>
    <t>06:22:13:04</t>
  </si>
  <si>
    <t>06:20:37:08</t>
  </si>
  <si>
    <t>06:19:31:02</t>
  </si>
  <si>
    <t>06:04:16:12</t>
  </si>
  <si>
    <t>05:57:44:03</t>
  </si>
  <si>
    <t>05:53:40:02</t>
  </si>
  <si>
    <t>05:49:08:09</t>
  </si>
  <si>
    <t>05:49:08:08</t>
  </si>
  <si>
    <t>05:45:03:11</t>
  </si>
  <si>
    <t>05:43:25:26</t>
  </si>
  <si>
    <t>05:43:02:15</t>
  </si>
  <si>
    <t>05:42:07:13</t>
  </si>
  <si>
    <t>05:22:34:18</t>
  </si>
  <si>
    <t>05:21:56:13</t>
  </si>
  <si>
    <t>05:21:47:20</t>
  </si>
  <si>
    <t>05:21:47:07</t>
  </si>
  <si>
    <t>Longitude</t>
  </si>
  <si>
    <t>Latitude</t>
  </si>
  <si>
    <t>TapeTimeCode</t>
  </si>
  <si>
    <t>TimePeriod</t>
  </si>
  <si>
    <t>Timeperiod</t>
  </si>
  <si>
    <t>Abundance</t>
  </si>
  <si>
    <t>f</t>
  </si>
  <si>
    <t>g</t>
  </si>
  <si>
    <t>h</t>
  </si>
  <si>
    <t>i</t>
  </si>
  <si>
    <t>Biomass_g</t>
  </si>
  <si>
    <t>min</t>
  </si>
  <si>
    <t>max</t>
  </si>
  <si>
    <t>avg</t>
  </si>
  <si>
    <t>Total Biomass</t>
  </si>
  <si>
    <t>LENGTH HISTOGRAMS</t>
  </si>
  <si>
    <t>BIOMASS HISTOGRAMS</t>
  </si>
  <si>
    <t>Sample Size</t>
  </si>
  <si>
    <t>Minimum Size</t>
  </si>
  <si>
    <t>Maximum Size</t>
  </si>
  <si>
    <t>Size Range</t>
  </si>
  <si>
    <t>Average Size</t>
  </si>
  <si>
    <t>Minimum</t>
  </si>
  <si>
    <t>Maximum</t>
  </si>
  <si>
    <t>Average</t>
  </si>
  <si>
    <t>Median</t>
  </si>
  <si>
    <t>Count</t>
  </si>
</sst>
</file>

<file path=xl/styles.xml><?xml version="1.0" encoding="utf-8"?>
<styleSheet xmlns="http://schemas.openxmlformats.org/spreadsheetml/2006/main">
  <numFmts count="1">
    <numFmt numFmtId="164" formatCode="0.000000"/>
  </numFmts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Fill="1"/>
    <xf numFmtId="0" fontId="2" fillId="0" borderId="0" xfId="1" applyFont="1"/>
    <xf numFmtId="0" fontId="1" fillId="0" borderId="0" xfId="1"/>
    <xf numFmtId="0" fontId="0" fillId="0" borderId="0" xfId="0" applyNumberFormat="1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Fill="1"/>
    <xf numFmtId="17" fontId="0" fillId="0" borderId="0" xfId="0" applyNumberFormat="1" applyFill="1"/>
    <xf numFmtId="17" fontId="0" fillId="0" borderId="0" xfId="0" applyNumberFormat="1"/>
    <xf numFmtId="0" fontId="5" fillId="0" borderId="0" xfId="0" applyFont="1"/>
    <xf numFmtId="0" fontId="4" fillId="2" borderId="0" xfId="0" applyFont="1" applyFill="1" applyAlignment="1">
      <alignment horizontal="center" textRotation="90" wrapText="1"/>
    </xf>
    <xf numFmtId="0" fontId="4" fillId="2" borderId="0" xfId="0" applyFont="1" applyFill="1" applyAlignment="1">
      <alignment horizontal="center" textRotation="90"/>
    </xf>
    <xf numFmtId="0" fontId="0" fillId="0" borderId="1" xfId="0" applyBorder="1"/>
    <xf numFmtId="0" fontId="0" fillId="0" borderId="2" xfId="0" applyBorder="1"/>
    <xf numFmtId="0" fontId="1" fillId="0" borderId="3" xfId="1" applyBorder="1"/>
    <xf numFmtId="0" fontId="0" fillId="0" borderId="4" xfId="0" applyFill="1" applyBorder="1"/>
    <xf numFmtId="0" fontId="1" fillId="0" borderId="4" xfId="1" applyBorder="1"/>
    <xf numFmtId="0" fontId="0" fillId="0" borderId="5" xfId="0" applyFill="1" applyBorder="1"/>
    <xf numFmtId="0" fontId="1" fillId="0" borderId="6" xfId="1" applyBorder="1"/>
    <xf numFmtId="0" fontId="0" fillId="0" borderId="0" xfId="0" applyFill="1" applyBorder="1"/>
    <xf numFmtId="0" fontId="1" fillId="0" borderId="0" xfId="1" applyBorder="1"/>
    <xf numFmtId="0" fontId="0" fillId="0" borderId="7" xfId="0" applyFill="1" applyBorder="1"/>
    <xf numFmtId="0" fontId="1" fillId="0" borderId="8" xfId="1" applyBorder="1"/>
    <xf numFmtId="0" fontId="0" fillId="0" borderId="9" xfId="0" applyFill="1" applyBorder="1"/>
    <xf numFmtId="0" fontId="1" fillId="0" borderId="9" xfId="1" applyBorder="1"/>
    <xf numFmtId="0" fontId="0" fillId="0" borderId="10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F7F7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  <a:endParaRPr lang="en-US" sz="1400" i="0">
              <a:latin typeface="Arial" pitchFamily="34" charset="0"/>
              <a:cs typeface="Arial" pitchFamily="34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ScotoplanesHist!$G$2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ScotoplanesHist!$G$3:$G$19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116936064"/>
        <c:axId val="124430208"/>
      </c:barChart>
      <c:catAx>
        <c:axId val="116936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December 2006 </a:t>
                </a:r>
                <a:r>
                  <a:rPr lang="en-US" sz="1200" b="1" i="1" u="none" strike="noStrike" baseline="0"/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124430208"/>
        <c:crosses val="autoZero"/>
        <c:auto val="1"/>
        <c:lblAlgn val="ctr"/>
        <c:lblOffset val="100"/>
        <c:tickLblSkip val="2"/>
      </c:catAx>
      <c:valAx>
        <c:axId val="124430208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116936064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ScotoplanesBiomassHist!$G$2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ScotoplanesBiomassHist!$G$3:$G$13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46222336"/>
        <c:axId val="46277760"/>
      </c:barChart>
      <c:catAx>
        <c:axId val="46222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December 2006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</c:title>
        <c:numFmt formatCode="General" sourceLinked="1"/>
        <c:tickLblPos val="nextTo"/>
        <c:crossAx val="46277760"/>
        <c:crosses val="autoZero"/>
        <c:auto val="1"/>
        <c:lblAlgn val="ctr"/>
        <c:lblOffset val="100"/>
      </c:catAx>
      <c:valAx>
        <c:axId val="46277760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</c:title>
        <c:numFmt formatCode="General" sourceLinked="1"/>
        <c:tickLblPos val="nextTo"/>
        <c:crossAx val="46222336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ScotoplanesBiomassHist!$K$3:$K$13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46294528"/>
        <c:axId val="46299776"/>
      </c:barChart>
      <c:catAx>
        <c:axId val="46294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  <c:layout/>
        </c:title>
        <c:numFmt formatCode="General" sourceLinked="1"/>
        <c:tickLblPos val="nextTo"/>
        <c:crossAx val="46299776"/>
        <c:crosses val="autoZero"/>
        <c:auto val="1"/>
        <c:lblAlgn val="ctr"/>
        <c:lblOffset val="100"/>
      </c:catAx>
      <c:valAx>
        <c:axId val="46299776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46294528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ScotoplanesBiomassHist!$O$2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ScotoplanesBiomassHist!$O$3:$O$13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46312448"/>
        <c:axId val="64246144"/>
      </c:barChart>
      <c:catAx>
        <c:axId val="46312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June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  <c:layout/>
        </c:title>
        <c:numFmt formatCode="General" sourceLinked="1"/>
        <c:tickLblPos val="nextTo"/>
        <c:crossAx val="64246144"/>
        <c:crosses val="autoZero"/>
        <c:auto val="1"/>
        <c:lblAlgn val="ctr"/>
        <c:lblOffset val="100"/>
      </c:catAx>
      <c:valAx>
        <c:axId val="64246144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46312448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ScotoplanesBiomassHist!$S$2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ScotoplanesBiomassHist!$S$3:$S$13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64258816"/>
        <c:axId val="64268160"/>
      </c:barChart>
      <c:catAx>
        <c:axId val="64258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September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</c:title>
        <c:numFmt formatCode="General" sourceLinked="1"/>
        <c:tickLblPos val="nextTo"/>
        <c:crossAx val="64268160"/>
        <c:crosses val="autoZero"/>
        <c:auto val="1"/>
        <c:lblAlgn val="ctr"/>
        <c:lblOffset val="100"/>
      </c:catAx>
      <c:valAx>
        <c:axId val="64268160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</c:title>
        <c:numFmt formatCode="General" sourceLinked="1"/>
        <c:tickLblPos val="nextTo"/>
        <c:crossAx val="64258816"/>
        <c:crosses val="autoZero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ScotoplanesBiomassHist!$W$2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ScotoplanesBiomassHist!$W$3:$W$13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64284928"/>
        <c:axId val="64290176"/>
      </c:barChart>
      <c:catAx>
        <c:axId val="64284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</a:t>
                </a: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2009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 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  <c:layout/>
        </c:title>
        <c:numFmt formatCode="General" sourceLinked="1"/>
        <c:tickLblPos val="nextTo"/>
        <c:crossAx val="64290176"/>
        <c:crosses val="autoZero"/>
        <c:auto val="1"/>
        <c:lblAlgn val="ctr"/>
        <c:lblOffset val="100"/>
      </c:catAx>
      <c:valAx>
        <c:axId val="64290176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64284928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7F7F7F"/>
            </a:solidFill>
          </c:spPr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ScotoplanesBiomassHist!$AA$3:$AA$13</c:f>
              <c:numCache>
                <c:formatCode>General</c:formatCode>
                <c:ptCount val="11"/>
                <c:pt idx="0">
                  <c:v>0</c:v>
                </c:pt>
                <c:pt idx="1">
                  <c:v>11.30952380952381</c:v>
                </c:pt>
                <c:pt idx="2">
                  <c:v>26.190476190476193</c:v>
                </c:pt>
                <c:pt idx="3">
                  <c:v>7.7380952380952381</c:v>
                </c:pt>
                <c:pt idx="4">
                  <c:v>7.7380952380952381</c:v>
                </c:pt>
                <c:pt idx="5">
                  <c:v>19.047619047619047</c:v>
                </c:pt>
                <c:pt idx="6">
                  <c:v>15.476190476190476</c:v>
                </c:pt>
                <c:pt idx="7">
                  <c:v>10.119047619047619</c:v>
                </c:pt>
                <c:pt idx="8">
                  <c:v>2.3809523809523809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124887040"/>
        <c:axId val="124781696"/>
      </c:barChart>
      <c:catAx>
        <c:axId val="1248870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May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  <c:layout/>
        </c:title>
        <c:numFmt formatCode="General" sourceLinked="1"/>
        <c:tickLblPos val="nextTo"/>
        <c:crossAx val="124781696"/>
        <c:crosses val="autoZero"/>
        <c:auto val="1"/>
        <c:lblAlgn val="ctr"/>
        <c:lblOffset val="100"/>
      </c:catAx>
      <c:valAx>
        <c:axId val="124781696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124887040"/>
        <c:crosses val="autoZero"/>
        <c:crossBetween val="between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ScotoplanesBiomassHist!$AE$2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7F7F7F"/>
            </a:solidFill>
          </c:spPr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ScotoplanesBiomassHist!$AE$3:$AE$13</c:f>
              <c:numCache>
                <c:formatCode>General</c:formatCode>
                <c:ptCount val="11"/>
                <c:pt idx="0">
                  <c:v>0</c:v>
                </c:pt>
                <c:pt idx="1">
                  <c:v>55.78947368421052</c:v>
                </c:pt>
                <c:pt idx="2">
                  <c:v>3.1578947368421053</c:v>
                </c:pt>
                <c:pt idx="3">
                  <c:v>5.2631578947368416</c:v>
                </c:pt>
                <c:pt idx="4">
                  <c:v>12.631578947368421</c:v>
                </c:pt>
                <c:pt idx="5">
                  <c:v>8.4210526315789469</c:v>
                </c:pt>
                <c:pt idx="6">
                  <c:v>8.4210526315789469</c:v>
                </c:pt>
                <c:pt idx="7">
                  <c:v>6.3157894736842106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124786176"/>
        <c:axId val="124811904"/>
      </c:barChart>
      <c:catAx>
        <c:axId val="1247861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November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</c:title>
        <c:numFmt formatCode="General" sourceLinked="1"/>
        <c:tickLblPos val="nextTo"/>
        <c:crossAx val="124811904"/>
        <c:crosses val="autoZero"/>
        <c:auto val="1"/>
        <c:lblAlgn val="ctr"/>
        <c:lblOffset val="100"/>
      </c:catAx>
      <c:valAx>
        <c:axId val="124811904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</c:title>
        <c:numFmt formatCode="General" sourceLinked="1"/>
        <c:tickLblPos val="nextTo"/>
        <c:crossAx val="124786176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ScotoplanesBiomassHist!$AI$2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7F7F7F"/>
            </a:solidFill>
          </c:spPr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ScotoplanesBiomassHist!$AI$3:$AI$13</c:f>
              <c:numCache>
                <c:formatCode>General</c:formatCode>
                <c:ptCount val="11"/>
                <c:pt idx="0">
                  <c:v>0</c:v>
                </c:pt>
                <c:pt idx="1">
                  <c:v>16</c:v>
                </c:pt>
                <c:pt idx="2">
                  <c:v>36</c:v>
                </c:pt>
                <c:pt idx="3">
                  <c:v>2</c:v>
                </c:pt>
                <c:pt idx="4">
                  <c:v>4</c:v>
                </c:pt>
                <c:pt idx="5">
                  <c:v>10</c:v>
                </c:pt>
                <c:pt idx="6">
                  <c:v>10</c:v>
                </c:pt>
                <c:pt idx="7">
                  <c:v>14.000000000000002</c:v>
                </c:pt>
                <c:pt idx="8">
                  <c:v>6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</c:ser>
        <c:axId val="124840960"/>
        <c:axId val="128094592"/>
      </c:barChart>
      <c:catAx>
        <c:axId val="124840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June 2012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  <c:layout/>
        </c:title>
        <c:numFmt formatCode="General" sourceLinked="1"/>
        <c:tickLblPos val="nextTo"/>
        <c:crossAx val="128094592"/>
        <c:crosses val="autoZero"/>
        <c:auto val="1"/>
        <c:lblAlgn val="ctr"/>
        <c:lblOffset val="100"/>
      </c:catAx>
      <c:valAx>
        <c:axId val="128094592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124840960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ScotoplanesBiomassHist!$AI$2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7F7F7F"/>
            </a:solidFill>
          </c:spPr>
          <c:cat>
            <c:numRef>
              <c:f>ScotoplanesBiomassHist!$E$3:$E$13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ScotoplanesBiomassHist!$AM$3:$AM$13</c:f>
              <c:numCache>
                <c:formatCode>General</c:formatCode>
                <c:ptCount val="11"/>
                <c:pt idx="0">
                  <c:v>0</c:v>
                </c:pt>
                <c:pt idx="1">
                  <c:v>68.897637795275585</c:v>
                </c:pt>
                <c:pt idx="2">
                  <c:v>10.236220472440944</c:v>
                </c:pt>
                <c:pt idx="3">
                  <c:v>7.4803149606299222</c:v>
                </c:pt>
                <c:pt idx="4">
                  <c:v>4.3307086614173231</c:v>
                </c:pt>
                <c:pt idx="5">
                  <c:v>3.1496062992125982</c:v>
                </c:pt>
                <c:pt idx="6">
                  <c:v>2.3622047244094486</c:v>
                </c:pt>
                <c:pt idx="7">
                  <c:v>2.3622047244094486</c:v>
                </c:pt>
                <c:pt idx="8">
                  <c:v>0.78740157480314954</c:v>
                </c:pt>
                <c:pt idx="9">
                  <c:v>0.39370078740157477</c:v>
                </c:pt>
                <c:pt idx="10">
                  <c:v>0</c:v>
                </c:pt>
              </c:numCache>
            </c:numRef>
          </c:val>
        </c:ser>
        <c:axId val="128099072"/>
        <c:axId val="128104320"/>
      </c:barChart>
      <c:catAx>
        <c:axId val="1280990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November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(g)</a:t>
                </a:r>
              </a:p>
            </c:rich>
          </c:tx>
          <c:layout/>
        </c:title>
        <c:numFmt formatCode="General" sourceLinked="1"/>
        <c:tickLblPos val="nextTo"/>
        <c:crossAx val="128104320"/>
        <c:crosses val="autoZero"/>
        <c:auto val="1"/>
        <c:lblAlgn val="ctr"/>
        <c:lblOffset val="100"/>
      </c:catAx>
      <c:valAx>
        <c:axId val="128104320"/>
        <c:scaling>
          <c:orientation val="minMax"/>
          <c:max val="7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128099072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ScotoplanesHist!$AE$3:$AE$19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2.1052631578947367</c:v>
                </c:pt>
                <c:pt idx="3">
                  <c:v>41.05263157894737</c:v>
                </c:pt>
                <c:pt idx="4">
                  <c:v>12.631578947368421</c:v>
                </c:pt>
                <c:pt idx="5">
                  <c:v>1.0526315789473684</c:v>
                </c:pt>
                <c:pt idx="6">
                  <c:v>2.1052631578947367</c:v>
                </c:pt>
                <c:pt idx="7">
                  <c:v>1.0526315789473684</c:v>
                </c:pt>
                <c:pt idx="8">
                  <c:v>5.2631578947368416</c:v>
                </c:pt>
                <c:pt idx="9">
                  <c:v>7.3684210526315779</c:v>
                </c:pt>
                <c:pt idx="10">
                  <c:v>7.3684210526315779</c:v>
                </c:pt>
                <c:pt idx="11">
                  <c:v>10.526315789473683</c:v>
                </c:pt>
                <c:pt idx="12">
                  <c:v>3.1578947368421053</c:v>
                </c:pt>
                <c:pt idx="13">
                  <c:v>6.3157894736842106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63610240"/>
        <c:axId val="63665664"/>
      </c:barChart>
      <c:catAx>
        <c:axId val="63610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November 2011 </a:t>
                </a:r>
                <a:r>
                  <a:rPr lang="en-US" sz="1200" b="1" i="1" u="none" strike="noStrike" baseline="0"/>
                  <a:t>Scotoplanes globosa 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63665664"/>
        <c:crosses val="autoZero"/>
        <c:auto val="1"/>
        <c:lblAlgn val="ctr"/>
        <c:lblOffset val="100"/>
        <c:tickLblSkip val="2"/>
      </c:catAx>
      <c:valAx>
        <c:axId val="63665664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63610240"/>
        <c:crosses val="autoZero"/>
        <c:crossBetween val="between"/>
      </c:valAx>
      <c:spPr>
        <a:noFill/>
        <a:ln w="25400">
          <a:noFill/>
        </a:ln>
      </c:spPr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ScotoplanesHist!$K$3:$K$19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124446592"/>
        <c:axId val="45875200"/>
      </c:barChart>
      <c:catAx>
        <c:axId val="124446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February 2007 </a:t>
                </a:r>
                <a:r>
                  <a:rPr lang="en-US" sz="1200" b="1" i="1" u="none" strike="noStrike" baseline="0"/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45875200"/>
        <c:crosses val="autoZero"/>
        <c:auto val="1"/>
        <c:lblAlgn val="ctr"/>
        <c:lblOffset val="100"/>
        <c:tickLblSkip val="2"/>
      </c:catAx>
      <c:valAx>
        <c:axId val="45875200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124446592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ScotoplanesHist!$AI$3:$AI$19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12</c:v>
                </c:pt>
                <c:pt idx="5">
                  <c:v>22</c:v>
                </c:pt>
                <c:pt idx="6">
                  <c:v>14.000000000000002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6</c:v>
                </c:pt>
                <c:pt idx="11">
                  <c:v>6</c:v>
                </c:pt>
                <c:pt idx="12">
                  <c:v>10</c:v>
                </c:pt>
                <c:pt idx="13">
                  <c:v>14.000000000000002</c:v>
                </c:pt>
                <c:pt idx="14">
                  <c:v>2</c:v>
                </c:pt>
                <c:pt idx="15">
                  <c:v>6</c:v>
                </c:pt>
                <c:pt idx="16">
                  <c:v>0</c:v>
                </c:pt>
              </c:numCache>
            </c:numRef>
          </c:val>
        </c:ser>
        <c:axId val="63711872"/>
        <c:axId val="64166144"/>
      </c:barChart>
      <c:catAx>
        <c:axId val="63711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June 2012 </a:t>
                </a:r>
                <a:r>
                  <a:rPr lang="en-US" sz="1200" b="1" i="1" u="none" strike="noStrike" baseline="0"/>
                  <a:t>Scotoplanes globosa 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64166144"/>
        <c:crosses val="autoZero"/>
        <c:auto val="1"/>
        <c:lblAlgn val="ctr"/>
        <c:lblOffset val="100"/>
        <c:tickLblSkip val="2"/>
      </c:catAx>
      <c:valAx>
        <c:axId val="64166144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63711872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ScotoplanesHist!$O$2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ScotoplanesHist!$O$3:$O$19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45904256"/>
        <c:axId val="45921792"/>
      </c:barChart>
      <c:catAx>
        <c:axId val="45904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June 2007 </a:t>
                </a:r>
                <a:r>
                  <a:rPr lang="en-US" sz="1200" b="1" i="1" u="none" strike="noStrike" baseline="0"/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45921792"/>
        <c:crosses val="autoZero"/>
        <c:auto val="1"/>
        <c:lblAlgn val="ctr"/>
        <c:lblOffset val="100"/>
        <c:tickLblSkip val="2"/>
      </c:catAx>
      <c:valAx>
        <c:axId val="45921792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45904256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ScotoplanesHist!$S$2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ScotoplanesHist!$S$3:$S$19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45954944"/>
        <c:axId val="45960192"/>
      </c:barChart>
      <c:catAx>
        <c:axId val="459549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September 2007 </a:t>
                </a:r>
                <a:r>
                  <a:rPr lang="en-US" sz="1200" b="1" i="1" u="none" strike="noStrike" baseline="0"/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45960192"/>
        <c:crosses val="autoZero"/>
        <c:auto val="1"/>
        <c:lblAlgn val="ctr"/>
        <c:lblOffset val="100"/>
        <c:tickLblSkip val="2"/>
      </c:catAx>
      <c:valAx>
        <c:axId val="45960192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45954944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ScotoplanesHist!$W$2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ScotoplanesHist!$W$3:$W$19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45981056"/>
        <c:axId val="46043904"/>
      </c:barChart>
      <c:catAx>
        <c:axId val="45981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February 2009 </a:t>
                </a:r>
                <a:r>
                  <a:rPr lang="en-US" sz="1200" b="1" i="1" u="none" strike="noStrike" baseline="0"/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46043904"/>
        <c:crosses val="autoZero"/>
        <c:auto val="1"/>
        <c:lblAlgn val="ctr"/>
        <c:lblOffset val="100"/>
        <c:tickLblSkip val="2"/>
      </c:catAx>
      <c:valAx>
        <c:axId val="46043904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45981056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ScotoplanesHist!$AA$3:$AA$19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1.1834319526627219</c:v>
                </c:pt>
                <c:pt idx="3">
                  <c:v>1.7751479289940828</c:v>
                </c:pt>
                <c:pt idx="4">
                  <c:v>8.2840236686390547</c:v>
                </c:pt>
                <c:pt idx="5">
                  <c:v>13.017751479289942</c:v>
                </c:pt>
                <c:pt idx="6">
                  <c:v>11.834319526627219</c:v>
                </c:pt>
                <c:pt idx="7">
                  <c:v>7.6923076923076925</c:v>
                </c:pt>
                <c:pt idx="8">
                  <c:v>1.7751479289940828</c:v>
                </c:pt>
                <c:pt idx="9">
                  <c:v>4.1420118343195274</c:v>
                </c:pt>
                <c:pt idx="10">
                  <c:v>14.201183431952662</c:v>
                </c:pt>
                <c:pt idx="11">
                  <c:v>11.834319526627219</c:v>
                </c:pt>
                <c:pt idx="12">
                  <c:v>11.834319526627219</c:v>
                </c:pt>
                <c:pt idx="13">
                  <c:v>8.8757396449704142</c:v>
                </c:pt>
                <c:pt idx="14">
                  <c:v>3.5502958579881656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46052480"/>
        <c:axId val="46065920"/>
      </c:barChart>
      <c:catAx>
        <c:axId val="46052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May 2011 </a:t>
                </a:r>
                <a:r>
                  <a:rPr lang="en-US" sz="1200" b="1" i="1" u="none" strike="noStrike" baseline="0"/>
                  <a:t>Scotoplanes globosa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46065920"/>
        <c:crosses val="autoZero"/>
        <c:auto val="1"/>
        <c:lblAlgn val="ctr"/>
        <c:lblOffset val="100"/>
        <c:tickLblSkip val="2"/>
      </c:catAx>
      <c:valAx>
        <c:axId val="46065920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46052480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ScotoplanesHist!$AE$3:$AE$19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2.1052631578947367</c:v>
                </c:pt>
                <c:pt idx="3">
                  <c:v>41.05263157894737</c:v>
                </c:pt>
                <c:pt idx="4">
                  <c:v>12.631578947368421</c:v>
                </c:pt>
                <c:pt idx="5">
                  <c:v>1.0526315789473684</c:v>
                </c:pt>
                <c:pt idx="6">
                  <c:v>2.1052631578947367</c:v>
                </c:pt>
                <c:pt idx="7">
                  <c:v>1.0526315789473684</c:v>
                </c:pt>
                <c:pt idx="8">
                  <c:v>5.2631578947368416</c:v>
                </c:pt>
                <c:pt idx="9">
                  <c:v>7.3684210526315779</c:v>
                </c:pt>
                <c:pt idx="10">
                  <c:v>7.3684210526315779</c:v>
                </c:pt>
                <c:pt idx="11">
                  <c:v>10.526315789473683</c:v>
                </c:pt>
                <c:pt idx="12">
                  <c:v>3.1578947368421053</c:v>
                </c:pt>
                <c:pt idx="13">
                  <c:v>6.3157894736842106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axId val="124463744"/>
        <c:axId val="124506112"/>
      </c:barChart>
      <c:catAx>
        <c:axId val="124463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November 2011 </a:t>
                </a:r>
                <a:r>
                  <a:rPr lang="en-US" sz="1200" b="1" i="1" u="none" strike="noStrike" baseline="0"/>
                  <a:t>Scotoplanes globosa 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124506112"/>
        <c:crosses val="autoZero"/>
        <c:auto val="1"/>
        <c:lblAlgn val="ctr"/>
        <c:lblOffset val="100"/>
        <c:tickLblSkip val="2"/>
      </c:catAx>
      <c:valAx>
        <c:axId val="124506112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124463744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ScotoplanesHist!$AI$3:$AI$19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12</c:v>
                </c:pt>
                <c:pt idx="5">
                  <c:v>22</c:v>
                </c:pt>
                <c:pt idx="6">
                  <c:v>14.000000000000002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6</c:v>
                </c:pt>
                <c:pt idx="11">
                  <c:v>6</c:v>
                </c:pt>
                <c:pt idx="12">
                  <c:v>10</c:v>
                </c:pt>
                <c:pt idx="13">
                  <c:v>14.000000000000002</c:v>
                </c:pt>
                <c:pt idx="14">
                  <c:v>2</c:v>
                </c:pt>
                <c:pt idx="15">
                  <c:v>6</c:v>
                </c:pt>
                <c:pt idx="16">
                  <c:v>0</c:v>
                </c:pt>
              </c:numCache>
            </c:numRef>
          </c:val>
        </c:ser>
        <c:axId val="46086784"/>
        <c:axId val="124509184"/>
      </c:barChart>
      <c:catAx>
        <c:axId val="46086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June 2012 </a:t>
                </a:r>
                <a:r>
                  <a:rPr lang="en-US" sz="1200" b="1" i="1" u="none" strike="noStrike" baseline="0"/>
                  <a:t>Scotoplanes globosa 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124509184"/>
        <c:crosses val="autoZero"/>
        <c:auto val="1"/>
        <c:lblAlgn val="ctr"/>
        <c:lblOffset val="100"/>
        <c:tickLblSkip val="2"/>
      </c:catAx>
      <c:valAx>
        <c:axId val="124509184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46086784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sz="1800" b="1" i="1" baseline="0"/>
              <a:t>   </a:t>
            </a:r>
            <a:endParaRPr lang="en-US" sz="1400" b="1" i="0" baseline="0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ScotoplanesHist!$AA$2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ScotoplanesHist!$E$3:$E$19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ScotoplanesHist!$AM$3:$AM$19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3.536977491961415</c:v>
                </c:pt>
                <c:pt idx="3">
                  <c:v>29.581993569131832</c:v>
                </c:pt>
                <c:pt idx="4">
                  <c:v>34.726688102893895</c:v>
                </c:pt>
                <c:pt idx="5">
                  <c:v>9.0032154340836019</c:v>
                </c:pt>
                <c:pt idx="6">
                  <c:v>1.2861736334405145</c:v>
                </c:pt>
                <c:pt idx="7">
                  <c:v>3.8585209003215439</c:v>
                </c:pt>
                <c:pt idx="8">
                  <c:v>4.180064308681672</c:v>
                </c:pt>
                <c:pt idx="9">
                  <c:v>2.8938906752411575</c:v>
                </c:pt>
                <c:pt idx="10">
                  <c:v>2.572347266881029</c:v>
                </c:pt>
                <c:pt idx="11">
                  <c:v>2.8938906752411575</c:v>
                </c:pt>
                <c:pt idx="12">
                  <c:v>1.607717041800643</c:v>
                </c:pt>
                <c:pt idx="13">
                  <c:v>2.2508038585209005</c:v>
                </c:pt>
                <c:pt idx="14">
                  <c:v>1.2861736334405145</c:v>
                </c:pt>
                <c:pt idx="15">
                  <c:v>0</c:v>
                </c:pt>
                <c:pt idx="16">
                  <c:v>0.32154340836012862</c:v>
                </c:pt>
              </c:numCache>
            </c:numRef>
          </c:val>
        </c:ser>
        <c:axId val="46122880"/>
        <c:axId val="46136320"/>
      </c:barChart>
      <c:catAx>
        <c:axId val="461228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November 2012 </a:t>
                </a:r>
                <a:r>
                  <a:rPr lang="en-US" sz="1200" b="1" i="1" u="none" strike="noStrike" baseline="0"/>
                  <a:t>Scotoplanes globosa 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46136320"/>
        <c:crosses val="autoZero"/>
        <c:auto val="1"/>
        <c:lblAlgn val="ctr"/>
        <c:lblOffset val="100"/>
        <c:tickLblSkip val="2"/>
      </c:catAx>
      <c:valAx>
        <c:axId val="46136320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46122880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21</xdr:row>
      <xdr:rowOff>9525</xdr:rowOff>
    </xdr:from>
    <xdr:to>
      <xdr:col>9</xdr:col>
      <xdr:colOff>395287</xdr:colOff>
      <xdr:row>40</xdr:row>
      <xdr:rowOff>47625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21</xdr:row>
      <xdr:rowOff>0</xdr:rowOff>
    </xdr:from>
    <xdr:to>
      <xdr:col>20</xdr:col>
      <xdr:colOff>9525</xdr:colOff>
      <xdr:row>40</xdr:row>
      <xdr:rowOff>38100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244928</xdr:colOff>
      <xdr:row>21</xdr:row>
      <xdr:rowOff>13607</xdr:rowOff>
    </xdr:from>
    <xdr:to>
      <xdr:col>30</xdr:col>
      <xdr:colOff>159203</xdr:colOff>
      <xdr:row>40</xdr:row>
      <xdr:rowOff>51707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40</xdr:row>
      <xdr:rowOff>182562</xdr:rowOff>
    </xdr:from>
    <xdr:to>
      <xdr:col>9</xdr:col>
      <xdr:colOff>414337</xdr:colOff>
      <xdr:row>60</xdr:row>
      <xdr:rowOff>30162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41</xdr:row>
      <xdr:rowOff>23813</xdr:rowOff>
    </xdr:from>
    <xdr:to>
      <xdr:col>20</xdr:col>
      <xdr:colOff>9525</xdr:colOff>
      <xdr:row>60</xdr:row>
      <xdr:rowOff>61913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261938</xdr:colOff>
      <xdr:row>41</xdr:row>
      <xdr:rowOff>0</xdr:rowOff>
    </xdr:from>
    <xdr:to>
      <xdr:col>30</xdr:col>
      <xdr:colOff>176213</xdr:colOff>
      <xdr:row>60</xdr:row>
      <xdr:rowOff>38100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611188</xdr:colOff>
      <xdr:row>61</xdr:row>
      <xdr:rowOff>23813</xdr:rowOff>
    </xdr:from>
    <xdr:to>
      <xdr:col>9</xdr:col>
      <xdr:colOff>406400</xdr:colOff>
      <xdr:row>80</xdr:row>
      <xdr:rowOff>61913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61</xdr:row>
      <xdr:rowOff>23812</xdr:rowOff>
    </xdr:from>
    <xdr:to>
      <xdr:col>20</xdr:col>
      <xdr:colOff>9525</xdr:colOff>
      <xdr:row>80</xdr:row>
      <xdr:rowOff>61912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261937</xdr:colOff>
      <xdr:row>61</xdr:row>
      <xdr:rowOff>23813</xdr:rowOff>
    </xdr:from>
    <xdr:to>
      <xdr:col>30</xdr:col>
      <xdr:colOff>176212</xdr:colOff>
      <xdr:row>80</xdr:row>
      <xdr:rowOff>61913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n=311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11905</xdr:rowOff>
    </xdr:from>
    <xdr:to>
      <xdr:col>9</xdr:col>
      <xdr:colOff>581025</xdr:colOff>
      <xdr:row>34</xdr:row>
      <xdr:rowOff>50005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20</xdr:col>
      <xdr:colOff>57150</xdr:colOff>
      <xdr:row>34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15</xdr:row>
      <xdr:rowOff>0</xdr:rowOff>
    </xdr:from>
    <xdr:to>
      <xdr:col>30</xdr:col>
      <xdr:colOff>57150</xdr:colOff>
      <xdr:row>34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9</xdr:col>
      <xdr:colOff>581025</xdr:colOff>
      <xdr:row>54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35</xdr:row>
      <xdr:rowOff>0</xdr:rowOff>
    </xdr:from>
    <xdr:to>
      <xdr:col>20</xdr:col>
      <xdr:colOff>57150</xdr:colOff>
      <xdr:row>54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35</xdr:row>
      <xdr:rowOff>0</xdr:rowOff>
    </xdr:from>
    <xdr:to>
      <xdr:col>30</xdr:col>
      <xdr:colOff>57150</xdr:colOff>
      <xdr:row>54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55</xdr:row>
      <xdr:rowOff>0</xdr:rowOff>
    </xdr:from>
    <xdr:to>
      <xdr:col>9</xdr:col>
      <xdr:colOff>581025</xdr:colOff>
      <xdr:row>74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55</xdr:row>
      <xdr:rowOff>0</xdr:rowOff>
    </xdr:from>
    <xdr:to>
      <xdr:col>20</xdr:col>
      <xdr:colOff>57150</xdr:colOff>
      <xdr:row>74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55</xdr:row>
      <xdr:rowOff>0</xdr:rowOff>
    </xdr:from>
    <xdr:to>
      <xdr:col>30</xdr:col>
      <xdr:colOff>57150</xdr:colOff>
      <xdr:row>74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0.82534</cdr:x>
      <cdr:y>0.13889</cdr:y>
    </cdr:from>
    <cdr:to>
      <cdr:x>0.99372</cdr:x>
      <cdr:y>0.21376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08500" y="508000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0.13455</cdr:y>
    </cdr:from>
    <cdr:to>
      <cdr:x>1</cdr:x>
      <cdr:y>0.20942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19625" y="492125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0.11719</cdr:y>
    </cdr:from>
    <cdr:to>
      <cdr:x>1</cdr:x>
      <cdr:y>0.19206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87875" y="428625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0.11285</cdr:y>
    </cdr:from>
    <cdr:to>
      <cdr:x>1</cdr:x>
      <cdr:y>0.18772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35500" y="412750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0.11285</cdr:y>
    </cdr:from>
    <cdr:to>
      <cdr:x>1</cdr:x>
      <cdr:y>0.18772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35500" y="412750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0.11285</cdr:y>
    </cdr:from>
    <cdr:to>
      <cdr:x>1</cdr:x>
      <cdr:y>0.18772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35500" y="412750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n=168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0.11285</cdr:y>
    </cdr:from>
    <cdr:to>
      <cdr:x>1</cdr:x>
      <cdr:y>0.18772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35500" y="412750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n=95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0.11285</cdr:y>
    </cdr:from>
    <cdr:to>
      <cdr:x>1</cdr:x>
      <cdr:y>0.18772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35500" y="412750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n=50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0.83125</cdr:x>
      <cdr:y>0.11285</cdr:y>
    </cdr:from>
    <cdr:to>
      <cdr:x>1</cdr:x>
      <cdr:y>0.18772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35500" y="412750"/>
          <a:ext cx="919795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n=254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200025</xdr:rowOff>
    </xdr:from>
    <xdr:to>
      <xdr:col>18</xdr:col>
      <xdr:colOff>484187</xdr:colOff>
      <xdr:row>19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n=95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18</xdr:col>
      <xdr:colOff>498475</xdr:colOff>
      <xdr:row>19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n=50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n=169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n=95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0.14102</cdr:x>
      <cdr:y>0.19345</cdr:y>
    </cdr:from>
    <cdr:to>
      <cdr:x>0.30867</cdr:x>
      <cdr:y>0.26832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5607" y="707572"/>
          <a:ext cx="92207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n=50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R626"/>
  <sheetViews>
    <sheetView topLeftCell="A309" workbookViewId="0">
      <pane ySplit="9255" topLeftCell="A615"/>
      <selection activeCell="A266" sqref="A266:XFD315"/>
      <selection pane="bottomLeft" activeCell="O624" sqref="O624:O626"/>
    </sheetView>
  </sheetViews>
  <sheetFormatPr defaultColWidth="10.85546875" defaultRowHeight="15.75"/>
  <cols>
    <col min="1" max="1" width="20.28515625" style="3" bestFit="1" customWidth="1"/>
    <col min="2" max="4" width="10.85546875" style="3"/>
    <col min="5" max="5" width="12.28515625" style="3" bestFit="1" customWidth="1"/>
    <col min="6" max="6" width="4" style="3" customWidth="1"/>
    <col min="7" max="7" width="3.42578125" style="3" customWidth="1"/>
    <col min="8" max="8" width="3.28515625" style="3" bestFit="1" customWidth="1"/>
    <col min="9" max="9" width="3.5703125" style="3" customWidth="1"/>
    <col min="10" max="16384" width="10.85546875" style="3"/>
  </cols>
  <sheetData>
    <row r="1" spans="1:18">
      <c r="A1" s="3" t="s">
        <v>4</v>
      </c>
      <c r="B1" s="1" t="s">
        <v>1</v>
      </c>
      <c r="C1" s="1" t="s">
        <v>2</v>
      </c>
      <c r="D1" s="2" t="s">
        <v>3</v>
      </c>
      <c r="E1" s="1" t="s">
        <v>0</v>
      </c>
      <c r="H1" s="3">
        <v>0</v>
      </c>
    </row>
    <row r="2" spans="1:18">
      <c r="A2" s="3" t="s">
        <v>5</v>
      </c>
      <c r="B2" s="1">
        <v>11.561042262609687</v>
      </c>
      <c r="C2" s="1">
        <v>115.61042262609688</v>
      </c>
      <c r="D2" s="3">
        <v>56.567161129430268</v>
      </c>
      <c r="E2" s="1">
        <v>230</v>
      </c>
      <c r="H2" s="3">
        <v>1</v>
      </c>
      <c r="J2" s="13">
        <v>39052</v>
      </c>
      <c r="K2" s="14" t="s">
        <v>598</v>
      </c>
      <c r="L2">
        <v>0</v>
      </c>
      <c r="M2" s="13">
        <v>39326</v>
      </c>
      <c r="N2" s="14" t="s">
        <v>598</v>
      </c>
      <c r="O2">
        <v>0</v>
      </c>
      <c r="P2" s="13">
        <v>40848</v>
      </c>
      <c r="Q2" s="14" t="s">
        <v>598</v>
      </c>
      <c r="R2">
        <f>COUNT(B171:B265)</f>
        <v>95</v>
      </c>
    </row>
    <row r="3" spans="1:18">
      <c r="A3" s="3" t="s">
        <v>5</v>
      </c>
      <c r="B3" s="1">
        <v>9.8199201548674537</v>
      </c>
      <c r="C3" s="1">
        <v>98.199201548674537</v>
      </c>
      <c r="D3" s="3">
        <v>43.415636629480872</v>
      </c>
      <c r="E3" s="1">
        <v>230</v>
      </c>
      <c r="H3" s="3">
        <v>2</v>
      </c>
      <c r="J3"/>
      <c r="K3" s="14" t="s">
        <v>599</v>
      </c>
      <c r="L3"/>
      <c r="M3"/>
      <c r="N3" s="14" t="s">
        <v>599</v>
      </c>
      <c r="O3"/>
      <c r="P3"/>
      <c r="Q3" s="14" t="s">
        <v>599</v>
      </c>
      <c r="R3">
        <f>MIN(B171:B265)</f>
        <v>1.9013344816030824</v>
      </c>
    </row>
    <row r="4" spans="1:18">
      <c r="A4" s="3" t="s">
        <v>5</v>
      </c>
      <c r="B4" s="1">
        <v>5.7460232230171986</v>
      </c>
      <c r="C4" s="1">
        <v>57.460232230171982</v>
      </c>
      <c r="D4" s="3">
        <v>18.211697165413995</v>
      </c>
      <c r="E4" s="1">
        <v>230</v>
      </c>
      <c r="H4" s="3">
        <v>3</v>
      </c>
      <c r="J4"/>
      <c r="K4" s="14" t="s">
        <v>600</v>
      </c>
      <c r="L4"/>
      <c r="M4"/>
      <c r="N4" s="14" t="s">
        <v>600</v>
      </c>
      <c r="O4"/>
      <c r="P4"/>
      <c r="Q4" s="14" t="s">
        <v>600</v>
      </c>
      <c r="R4">
        <f>MAX(B171:B265)</f>
        <v>12.8825472317007</v>
      </c>
    </row>
    <row r="5" spans="1:18">
      <c r="A5" s="3" t="s">
        <v>5</v>
      </c>
      <c r="B5" s="1">
        <v>11.44158632840727</v>
      </c>
      <c r="C5" s="1">
        <v>114.4158632840727</v>
      </c>
      <c r="D5" s="3">
        <v>55.622693026437624</v>
      </c>
      <c r="E5" s="1">
        <v>230</v>
      </c>
      <c r="H5" s="3">
        <v>4</v>
      </c>
      <c r="J5"/>
      <c r="K5" s="14" t="s">
        <v>601</v>
      </c>
      <c r="L5"/>
      <c r="M5"/>
      <c r="N5" s="14" t="s">
        <v>601</v>
      </c>
      <c r="O5"/>
      <c r="P5"/>
      <c r="Q5" s="14" t="s">
        <v>601</v>
      </c>
      <c r="R5">
        <f>R4-R3</f>
        <v>10.981212750097617</v>
      </c>
    </row>
    <row r="6" spans="1:18">
      <c r="A6" s="3" t="s">
        <v>5</v>
      </c>
      <c r="B6" s="1">
        <v>10.701451945134975</v>
      </c>
      <c r="C6" s="1">
        <v>107.01451945134976</v>
      </c>
      <c r="D6" s="3">
        <v>49.907927486221503</v>
      </c>
      <c r="E6" s="1">
        <v>230</v>
      </c>
      <c r="H6" s="3">
        <v>5</v>
      </c>
      <c r="J6"/>
      <c r="K6" s="14" t="s">
        <v>602</v>
      </c>
      <c r="L6"/>
      <c r="M6"/>
      <c r="N6" s="14" t="s">
        <v>602</v>
      </c>
      <c r="O6"/>
      <c r="P6"/>
      <c r="Q6" s="14" t="s">
        <v>602</v>
      </c>
      <c r="R6">
        <f>AVERAGE(B171:B265)</f>
        <v>5.7747443037256172</v>
      </c>
    </row>
    <row r="7" spans="1:18">
      <c r="A7" s="3" t="s">
        <v>5</v>
      </c>
      <c r="B7" s="1">
        <v>6.3749563438378001</v>
      </c>
      <c r="C7" s="1">
        <v>63.749563438378004</v>
      </c>
      <c r="D7" s="3">
        <v>21.551523613567891</v>
      </c>
      <c r="E7" s="1">
        <v>230</v>
      </c>
      <c r="H7" s="3">
        <v>6</v>
      </c>
      <c r="J7" s="13">
        <v>39114</v>
      </c>
      <c r="K7" s="14" t="s">
        <v>598</v>
      </c>
      <c r="L7">
        <f>COUNT(B804)</f>
        <v>0</v>
      </c>
      <c r="M7" s="13">
        <v>39845</v>
      </c>
      <c r="N7" s="14" t="s">
        <v>598</v>
      </c>
      <c r="O7">
        <v>0</v>
      </c>
      <c r="P7" s="13">
        <v>41061</v>
      </c>
      <c r="Q7" s="14" t="s">
        <v>598</v>
      </c>
      <c r="R7">
        <f>COUNT(B266:B315)</f>
        <v>50</v>
      </c>
    </row>
    <row r="8" spans="1:18">
      <c r="A8" s="3" t="s">
        <v>5</v>
      </c>
      <c r="B8" s="1">
        <v>5.3082798580775954</v>
      </c>
      <c r="C8" s="1">
        <v>53.082798580775957</v>
      </c>
      <c r="D8" s="3">
        <v>16.016314522680233</v>
      </c>
      <c r="E8" s="1">
        <v>230</v>
      </c>
      <c r="H8" s="3">
        <v>7</v>
      </c>
      <c r="J8"/>
      <c r="K8" s="14" t="s">
        <v>599</v>
      </c>
      <c r="L8"/>
      <c r="M8"/>
      <c r="N8" s="14" t="s">
        <v>599</v>
      </c>
      <c r="O8"/>
      <c r="P8"/>
      <c r="Q8" s="14" t="s">
        <v>599</v>
      </c>
      <c r="R8">
        <f>MIN(B266:B315)</f>
        <v>2.1233426175141248</v>
      </c>
    </row>
    <row r="9" spans="1:18">
      <c r="A9" s="3" t="s">
        <v>5</v>
      </c>
      <c r="B9" s="1">
        <v>13.518094683918902</v>
      </c>
      <c r="C9" s="1">
        <v>135.18094683918901</v>
      </c>
      <c r="D9" s="3">
        <v>72.889849993280436</v>
      </c>
      <c r="E9" s="1">
        <v>230</v>
      </c>
      <c r="H9" s="3">
        <v>8</v>
      </c>
      <c r="J9"/>
      <c r="K9" s="14" t="s">
        <v>600</v>
      </c>
      <c r="L9"/>
      <c r="M9"/>
      <c r="N9" s="14" t="s">
        <v>600</v>
      </c>
      <c r="O9"/>
      <c r="P9"/>
      <c r="Q9" s="14" t="s">
        <v>600</v>
      </c>
      <c r="R9">
        <f>MAX(B266:B315)</f>
        <v>14.657863117804382</v>
      </c>
    </row>
    <row r="10" spans="1:18">
      <c r="A10" s="3" t="s">
        <v>5</v>
      </c>
      <c r="B10" s="1">
        <v>11.032129004152974</v>
      </c>
      <c r="C10" s="1">
        <v>110.32129004152975</v>
      </c>
      <c r="D10" s="3">
        <v>52.431829018804734</v>
      </c>
      <c r="E10" s="1">
        <v>230</v>
      </c>
      <c r="H10" s="3">
        <v>9</v>
      </c>
      <c r="J10"/>
      <c r="K10" s="14" t="s">
        <v>601</v>
      </c>
      <c r="L10"/>
      <c r="M10"/>
      <c r="N10" s="14" t="s">
        <v>601</v>
      </c>
      <c r="O10"/>
      <c r="P10"/>
      <c r="Q10" s="14" t="s">
        <v>601</v>
      </c>
      <c r="R10">
        <f>R9-R8</f>
        <v>12.534520500290258</v>
      </c>
    </row>
    <row r="11" spans="1:18">
      <c r="A11" s="3" t="s">
        <v>5</v>
      </c>
      <c r="B11" s="1">
        <v>10.858263996578694</v>
      </c>
      <c r="C11" s="1">
        <v>108.58263996578694</v>
      </c>
      <c r="D11" s="3">
        <v>51.098852082202882</v>
      </c>
      <c r="E11" s="1">
        <v>230</v>
      </c>
      <c r="H11" s="3">
        <v>10</v>
      </c>
      <c r="J11"/>
      <c r="K11" s="14" t="s">
        <v>602</v>
      </c>
      <c r="L11"/>
      <c r="M11"/>
      <c r="N11" s="14" t="s">
        <v>602</v>
      </c>
      <c r="O11"/>
      <c r="P11"/>
      <c r="Q11" s="14" t="s">
        <v>602</v>
      </c>
      <c r="R11">
        <f>AVERAGE(B266:B315)</f>
        <v>7.8079278723016277</v>
      </c>
    </row>
    <row r="12" spans="1:18">
      <c r="A12" s="3" t="s">
        <v>5</v>
      </c>
      <c r="B12" s="1">
        <v>9.3978105862005314</v>
      </c>
      <c r="C12" s="1">
        <v>93.978105862005322</v>
      </c>
      <c r="D12" s="3">
        <v>40.430911128437458</v>
      </c>
      <c r="E12" s="1">
        <v>230</v>
      </c>
      <c r="H12" s="3">
        <v>11</v>
      </c>
      <c r="J12" s="13">
        <v>39234</v>
      </c>
      <c r="K12" s="14" t="s">
        <v>598</v>
      </c>
      <c r="L12">
        <v>0</v>
      </c>
      <c r="M12" s="13">
        <v>40664</v>
      </c>
      <c r="N12" s="14" t="s">
        <v>598</v>
      </c>
      <c r="O12">
        <f>COUNT(B2:B170)</f>
        <v>169</v>
      </c>
      <c r="P12" s="13">
        <v>41214</v>
      </c>
      <c r="Q12" s="14" t="s">
        <v>598</v>
      </c>
      <c r="R12">
        <f>COUNT(B316:B626)</f>
        <v>311</v>
      </c>
    </row>
    <row r="13" spans="1:18">
      <c r="A13" s="3" t="s">
        <v>5</v>
      </c>
      <c r="B13" s="1">
        <v>11.068141278311806</v>
      </c>
      <c r="C13" s="1">
        <v>110.68141278311806</v>
      </c>
      <c r="D13" s="3">
        <v>52.709567389449738</v>
      </c>
      <c r="E13" s="1">
        <v>230</v>
      </c>
      <c r="H13" s="3">
        <v>12</v>
      </c>
      <c r="J13"/>
      <c r="K13" s="14" t="s">
        <v>599</v>
      </c>
      <c r="L13"/>
      <c r="M13"/>
      <c r="N13" s="14" t="s">
        <v>599</v>
      </c>
      <c r="O13">
        <f>MIN(B2:B170)</f>
        <v>1.6296643575594991</v>
      </c>
      <c r="P13"/>
      <c r="Q13" s="14" t="s">
        <v>599</v>
      </c>
      <c r="R13">
        <f>MIN(B316:B626)</f>
        <v>1.645704142488708</v>
      </c>
    </row>
    <row r="14" spans="1:18">
      <c r="A14" s="3" t="s">
        <v>5</v>
      </c>
      <c r="B14" s="1">
        <v>2.4879914635678104</v>
      </c>
      <c r="C14" s="1">
        <v>24.879914635678105</v>
      </c>
      <c r="D14" s="3">
        <v>4.6886800099735337</v>
      </c>
      <c r="E14" s="1">
        <v>230</v>
      </c>
      <c r="H14" s="3">
        <v>13</v>
      </c>
      <c r="J14"/>
      <c r="K14" s="14" t="s">
        <v>600</v>
      </c>
      <c r="L14"/>
      <c r="M14"/>
      <c r="N14" s="14" t="s">
        <v>600</v>
      </c>
      <c r="O14">
        <f>MAX(B2:B170)</f>
        <v>13.597479944810345</v>
      </c>
      <c r="P14"/>
      <c r="Q14" s="14" t="s">
        <v>600</v>
      </c>
      <c r="R14">
        <f>MAX(B316:B626)</f>
        <v>15.018744410906573</v>
      </c>
    </row>
    <row r="15" spans="1:18">
      <c r="A15" s="3" t="s">
        <v>5</v>
      </c>
      <c r="B15" s="1">
        <v>4.871289416668537</v>
      </c>
      <c r="C15" s="1">
        <v>48.712894166685373</v>
      </c>
      <c r="D15" s="3">
        <v>13.934119958373287</v>
      </c>
      <c r="E15" s="1">
        <v>230</v>
      </c>
      <c r="H15" s="3">
        <v>14</v>
      </c>
      <c r="J15"/>
      <c r="K15" s="14" t="s">
        <v>601</v>
      </c>
      <c r="L15"/>
      <c r="M15"/>
      <c r="N15" s="14" t="s">
        <v>601</v>
      </c>
      <c r="O15">
        <f>O14-O13</f>
        <v>11.967815587250847</v>
      </c>
      <c r="P15"/>
      <c r="Q15" s="14" t="s">
        <v>601</v>
      </c>
      <c r="R15">
        <f>R14-R13</f>
        <v>13.373040268417865</v>
      </c>
    </row>
    <row r="16" spans="1:18">
      <c r="A16" s="3" t="s">
        <v>5</v>
      </c>
      <c r="B16" s="1">
        <v>12.53041818019911</v>
      </c>
      <c r="C16" s="1">
        <v>125.30418180199109</v>
      </c>
      <c r="D16" s="3">
        <v>64.454306921759141</v>
      </c>
      <c r="E16" s="1">
        <v>230</v>
      </c>
      <c r="H16" s="3">
        <v>15</v>
      </c>
      <c r="J16"/>
      <c r="K16" s="14" t="s">
        <v>602</v>
      </c>
      <c r="L16"/>
      <c r="M16"/>
      <c r="N16" s="14" t="s">
        <v>602</v>
      </c>
      <c r="O16">
        <f>AVERAGE(B2:B170)</f>
        <v>8.1153619531648484</v>
      </c>
      <c r="P16"/>
      <c r="Q16" s="14" t="s">
        <v>602</v>
      </c>
      <c r="R16">
        <f>AVERAGE(B316:B626)</f>
        <v>4.5409937170765051</v>
      </c>
    </row>
    <row r="17" spans="1:8">
      <c r="A17" s="3" t="s">
        <v>5</v>
      </c>
      <c r="B17" s="1">
        <v>3.7012899793655887</v>
      </c>
      <c r="C17" s="1">
        <v>37.01289979365589</v>
      </c>
      <c r="D17" s="3">
        <v>8.926828561077734</v>
      </c>
      <c r="E17" s="1">
        <v>230</v>
      </c>
      <c r="H17" s="3">
        <v>16</v>
      </c>
    </row>
    <row r="18" spans="1:8">
      <c r="A18" s="3" t="s">
        <v>5</v>
      </c>
      <c r="B18" s="1">
        <v>12.590551849391398</v>
      </c>
      <c r="C18" s="1">
        <v>125.90551849391397</v>
      </c>
      <c r="D18" s="3">
        <v>64.956487900380722</v>
      </c>
      <c r="E18" s="1">
        <v>230</v>
      </c>
    </row>
    <row r="19" spans="1:8">
      <c r="A19" s="3" t="s">
        <v>5</v>
      </c>
      <c r="B19" s="1">
        <v>6.225907154641404</v>
      </c>
      <c r="C19" s="1">
        <v>62.259071546414042</v>
      </c>
      <c r="D19" s="3">
        <v>20.740626217179376</v>
      </c>
      <c r="E19" s="1">
        <v>230</v>
      </c>
    </row>
    <row r="20" spans="1:8">
      <c r="A20" s="3" t="s">
        <v>5</v>
      </c>
      <c r="B20" s="1">
        <v>4.3561199871481255</v>
      </c>
      <c r="C20" s="1">
        <v>43.561199871481257</v>
      </c>
      <c r="D20" s="3">
        <v>11.62477901232791</v>
      </c>
      <c r="E20" s="1">
        <v>230</v>
      </c>
    </row>
    <row r="21" spans="1:8">
      <c r="A21" s="3" t="s">
        <v>5</v>
      </c>
      <c r="B21" s="1">
        <v>9.3631590660468582</v>
      </c>
      <c r="C21" s="1">
        <v>93.631590660468589</v>
      </c>
      <c r="D21" s="3">
        <v>40.189520097555437</v>
      </c>
      <c r="E21" s="1">
        <v>230</v>
      </c>
    </row>
    <row r="22" spans="1:8">
      <c r="A22" s="3" t="s">
        <v>5</v>
      </c>
      <c r="B22" s="1">
        <v>9.0449629985873354</v>
      </c>
      <c r="C22" s="1">
        <v>90.449629985873358</v>
      </c>
      <c r="D22" s="3">
        <v>37.998899583843297</v>
      </c>
      <c r="E22" s="1">
        <v>230</v>
      </c>
    </row>
    <row r="23" spans="1:8">
      <c r="A23" s="3" t="s">
        <v>5</v>
      </c>
      <c r="B23" s="1">
        <v>4.4436301988975346</v>
      </c>
      <c r="C23" s="1">
        <v>44.436301988975345</v>
      </c>
      <c r="D23" s="3">
        <v>12.005711156335467</v>
      </c>
      <c r="E23" s="1">
        <v>230</v>
      </c>
    </row>
    <row r="24" spans="1:8">
      <c r="A24" s="3" t="s">
        <v>5</v>
      </c>
      <c r="B24" s="1">
        <v>6.1054067174626621</v>
      </c>
      <c r="C24" s="1">
        <v>61.054067174626624</v>
      </c>
      <c r="D24" s="3">
        <v>20.093792060282794</v>
      </c>
      <c r="E24" s="1">
        <v>230</v>
      </c>
    </row>
    <row r="25" spans="1:8">
      <c r="A25" s="3" t="s">
        <v>5</v>
      </c>
      <c r="B25" s="1">
        <v>4.843231757540452</v>
      </c>
      <c r="C25" s="1">
        <v>48.432317575404518</v>
      </c>
      <c r="D25" s="3">
        <v>13.804246990728313</v>
      </c>
      <c r="E25" s="1">
        <v>230</v>
      </c>
    </row>
    <row r="26" spans="1:8">
      <c r="A26" s="3" t="s">
        <v>5</v>
      </c>
      <c r="B26" s="1">
        <v>12.912963369858563</v>
      </c>
      <c r="C26" s="1">
        <v>129.12963369858562</v>
      </c>
      <c r="D26" s="3">
        <v>67.674348374606922</v>
      </c>
      <c r="E26" s="1">
        <v>230</v>
      </c>
    </row>
    <row r="27" spans="1:8">
      <c r="A27" s="3" t="s">
        <v>5</v>
      </c>
      <c r="B27" s="1">
        <v>9.7222425048872587</v>
      </c>
      <c r="C27" s="1">
        <v>97.222425048872594</v>
      </c>
      <c r="D27" s="3">
        <v>42.717729051015354</v>
      </c>
      <c r="E27" s="1">
        <v>230</v>
      </c>
    </row>
    <row r="28" spans="1:8">
      <c r="A28" s="3" t="s">
        <v>5</v>
      </c>
      <c r="B28" s="1">
        <v>9.1044922243614792</v>
      </c>
      <c r="C28" s="1">
        <v>91.044922243614792</v>
      </c>
      <c r="D28" s="3">
        <v>38.405146680145137</v>
      </c>
      <c r="E28" s="1">
        <v>230</v>
      </c>
    </row>
    <row r="29" spans="1:8">
      <c r="A29" s="3" t="s">
        <v>5</v>
      </c>
      <c r="B29" s="1">
        <v>11.273047556762149</v>
      </c>
      <c r="C29" s="1">
        <v>112.7304755676215</v>
      </c>
      <c r="D29" s="3">
        <v>54.300543958381276</v>
      </c>
      <c r="E29" s="1">
        <v>230</v>
      </c>
    </row>
    <row r="30" spans="1:8">
      <c r="A30" s="3" t="s">
        <v>5</v>
      </c>
      <c r="B30" s="1">
        <v>11.550185588974717</v>
      </c>
      <c r="C30" s="1">
        <v>115.50185588974716</v>
      </c>
      <c r="D30" s="3">
        <v>56.481072202029956</v>
      </c>
      <c r="E30" s="1">
        <v>230</v>
      </c>
    </row>
    <row r="31" spans="1:8">
      <c r="A31" s="3" t="s">
        <v>5</v>
      </c>
      <c r="B31" s="1">
        <v>11.263521940451485</v>
      </c>
      <c r="C31" s="1">
        <v>112.63521940451484</v>
      </c>
      <c r="D31" s="3">
        <v>54.22618184225896</v>
      </c>
      <c r="E31" s="1">
        <v>230</v>
      </c>
    </row>
    <row r="32" spans="1:8">
      <c r="A32" s="3" t="s">
        <v>5</v>
      </c>
      <c r="B32" s="1">
        <v>10.604055571167896</v>
      </c>
      <c r="C32" s="1">
        <v>106.04055571167896</v>
      </c>
      <c r="D32" s="3">
        <v>49.173669324817851</v>
      </c>
      <c r="E32" s="1">
        <v>230</v>
      </c>
    </row>
    <row r="33" spans="1:5">
      <c r="A33" s="3" t="s">
        <v>5</v>
      </c>
      <c r="B33" s="1">
        <v>9.6070079101764545</v>
      </c>
      <c r="C33" s="1">
        <v>96.070079101764549</v>
      </c>
      <c r="D33" s="3">
        <v>41.899960399274818</v>
      </c>
      <c r="E33" s="1">
        <v>230</v>
      </c>
    </row>
    <row r="34" spans="1:5">
      <c r="A34" s="3" t="s">
        <v>5</v>
      </c>
      <c r="B34" s="1">
        <v>5.127508882489475</v>
      </c>
      <c r="C34" s="1">
        <v>51.275088824894752</v>
      </c>
      <c r="D34" s="3">
        <v>15.141512694925737</v>
      </c>
      <c r="E34" s="1">
        <v>230</v>
      </c>
    </row>
    <row r="35" spans="1:5">
      <c r="A35" s="3" t="s">
        <v>5</v>
      </c>
      <c r="B35" s="1">
        <v>10.867262172590623</v>
      </c>
      <c r="C35" s="1">
        <v>108.67262172590623</v>
      </c>
      <c r="D35" s="3">
        <v>51.167515715064567</v>
      </c>
      <c r="E35" s="1">
        <v>230</v>
      </c>
    </row>
    <row r="36" spans="1:5">
      <c r="A36" s="3" t="s">
        <v>5</v>
      </c>
      <c r="B36" s="1">
        <v>3.5923636409798614</v>
      </c>
      <c r="C36" s="1">
        <v>35.923636409798611</v>
      </c>
      <c r="D36" s="3">
        <v>8.504855846843439</v>
      </c>
      <c r="E36" s="1">
        <v>230</v>
      </c>
    </row>
    <row r="37" spans="1:5">
      <c r="A37" s="3" t="s">
        <v>5</v>
      </c>
      <c r="B37" s="1">
        <v>3.3340497618701872</v>
      </c>
      <c r="C37" s="1">
        <v>33.340497618701875</v>
      </c>
      <c r="D37" s="3">
        <v>7.5358110434061718</v>
      </c>
      <c r="E37" s="1">
        <v>230</v>
      </c>
    </row>
    <row r="38" spans="1:5">
      <c r="A38" s="3" t="s">
        <v>5</v>
      </c>
      <c r="B38" s="1">
        <v>9.4149266165330978</v>
      </c>
      <c r="C38" s="1">
        <v>94.149266165330971</v>
      </c>
      <c r="D38" s="3">
        <v>40.550349866014109</v>
      </c>
      <c r="E38" s="1">
        <v>230</v>
      </c>
    </row>
    <row r="39" spans="1:5">
      <c r="A39" s="3" t="s">
        <v>5</v>
      </c>
      <c r="B39" s="1">
        <v>9.146277679935956</v>
      </c>
      <c r="C39" s="1">
        <v>91.46277679935956</v>
      </c>
      <c r="D39" s="3">
        <v>38.691292127119652</v>
      </c>
      <c r="E39" s="1">
        <v>230</v>
      </c>
    </row>
    <row r="40" spans="1:5">
      <c r="A40" s="3" t="s">
        <v>5</v>
      </c>
      <c r="B40" s="1">
        <v>5.2980426377182575</v>
      </c>
      <c r="C40" s="1">
        <v>52.980426377182575</v>
      </c>
      <c r="D40" s="3">
        <v>15.966271862105973</v>
      </c>
      <c r="E40" s="1">
        <v>230</v>
      </c>
    </row>
    <row r="41" spans="1:5">
      <c r="A41" s="3" t="s">
        <v>5</v>
      </c>
      <c r="B41" s="1">
        <v>10.209921736833895</v>
      </c>
      <c r="C41" s="1">
        <v>102.09921736833894</v>
      </c>
      <c r="D41" s="3">
        <v>46.245150709641472</v>
      </c>
      <c r="E41" s="1">
        <v>230</v>
      </c>
    </row>
    <row r="42" spans="1:5">
      <c r="A42" s="3" t="s">
        <v>5</v>
      </c>
      <c r="B42" s="1">
        <v>11.095017697081483</v>
      </c>
      <c r="C42" s="1">
        <v>110.95017697081482</v>
      </c>
      <c r="D42" s="3">
        <v>52.917213231985599</v>
      </c>
      <c r="E42" s="1">
        <v>230</v>
      </c>
    </row>
    <row r="43" spans="1:5">
      <c r="A43" s="3" t="s">
        <v>5</v>
      </c>
      <c r="B43" s="1">
        <v>8.6550403156759348</v>
      </c>
      <c r="C43" s="1">
        <v>86.550403156759344</v>
      </c>
      <c r="D43" s="3">
        <v>35.379109344625761</v>
      </c>
      <c r="E43" s="1">
        <v>230</v>
      </c>
    </row>
    <row r="44" spans="1:5">
      <c r="A44" s="3" t="s">
        <v>5</v>
      </c>
      <c r="B44" s="1">
        <v>8.4886819248646077</v>
      </c>
      <c r="C44" s="1">
        <v>84.886819248646077</v>
      </c>
      <c r="D44" s="3">
        <v>34.283323114589479</v>
      </c>
      <c r="E44" s="1">
        <v>230</v>
      </c>
    </row>
    <row r="45" spans="1:5">
      <c r="A45" s="3" t="s">
        <v>5</v>
      </c>
      <c r="B45" s="1">
        <v>2.9043824823354019</v>
      </c>
      <c r="C45" s="1">
        <v>29.043824823354019</v>
      </c>
      <c r="D45" s="3">
        <v>6.0255472245700625</v>
      </c>
      <c r="E45" s="1">
        <v>230</v>
      </c>
    </row>
    <row r="46" spans="1:5">
      <c r="A46" s="3" t="s">
        <v>5</v>
      </c>
      <c r="B46" s="1">
        <v>8.3832361874604864</v>
      </c>
      <c r="C46" s="1">
        <v>83.832361874604857</v>
      </c>
      <c r="D46" s="3">
        <v>33.595621175149049</v>
      </c>
      <c r="E46" s="1">
        <v>230</v>
      </c>
    </row>
    <row r="47" spans="1:5">
      <c r="A47" s="3" t="s">
        <v>5</v>
      </c>
      <c r="B47" s="1">
        <v>5.9318006133504335</v>
      </c>
      <c r="C47" s="1">
        <v>59.318006133504333</v>
      </c>
      <c r="D47" s="3">
        <v>19.175763851233288</v>
      </c>
      <c r="E47" s="1">
        <v>230</v>
      </c>
    </row>
    <row r="48" spans="1:5">
      <c r="A48" s="3" t="s">
        <v>5</v>
      </c>
      <c r="B48" s="1">
        <v>9.3509779470368866</v>
      </c>
      <c r="C48" s="1">
        <v>93.509779470368869</v>
      </c>
      <c r="D48" s="3">
        <v>40.104795037448859</v>
      </c>
      <c r="E48" s="1">
        <v>230</v>
      </c>
    </row>
    <row r="49" spans="1:5">
      <c r="A49" s="3" t="s">
        <v>5</v>
      </c>
      <c r="B49" s="1">
        <v>6.5202420553416189</v>
      </c>
      <c r="C49" s="1">
        <v>65.202420553416189</v>
      </c>
      <c r="D49" s="3">
        <v>22.353363455037314</v>
      </c>
      <c r="E49" s="1">
        <v>230</v>
      </c>
    </row>
    <row r="50" spans="1:5">
      <c r="A50" s="3" t="s">
        <v>5</v>
      </c>
      <c r="B50" s="1">
        <v>7.3728484175588163</v>
      </c>
      <c r="C50" s="1">
        <v>73.728484175588164</v>
      </c>
      <c r="D50" s="3">
        <v>27.281205589225564</v>
      </c>
      <c r="E50" s="1">
        <v>230</v>
      </c>
    </row>
    <row r="51" spans="1:5">
      <c r="A51" s="3" t="s">
        <v>5</v>
      </c>
      <c r="B51" s="1">
        <v>11.24016897605703</v>
      </c>
      <c r="C51" s="1">
        <v>112.40168976057029</v>
      </c>
      <c r="D51" s="3">
        <v>54.044041207237115</v>
      </c>
      <c r="E51" s="1">
        <v>230</v>
      </c>
    </row>
    <row r="52" spans="1:5">
      <c r="A52" s="3" t="s">
        <v>5</v>
      </c>
      <c r="B52" s="1">
        <v>4.6436690607298523</v>
      </c>
      <c r="C52" s="1">
        <v>46.436690607298523</v>
      </c>
      <c r="D52" s="3">
        <v>12.894032370632761</v>
      </c>
      <c r="E52" s="1">
        <v>230</v>
      </c>
    </row>
    <row r="53" spans="1:5">
      <c r="A53" s="3" t="s">
        <v>5</v>
      </c>
      <c r="B53" s="1">
        <v>4.0174024968421902</v>
      </c>
      <c r="C53" s="1">
        <v>40.174024968421904</v>
      </c>
      <c r="D53" s="3">
        <v>10.195200341547004</v>
      </c>
      <c r="E53" s="1">
        <v>230</v>
      </c>
    </row>
    <row r="54" spans="1:5">
      <c r="A54" s="3" t="s">
        <v>5</v>
      </c>
      <c r="B54" s="1">
        <v>4.509664924788062</v>
      </c>
      <c r="C54" s="1">
        <v>45.09664924788062</v>
      </c>
      <c r="D54" s="3">
        <v>12.296265968697202</v>
      </c>
      <c r="E54" s="1">
        <v>230</v>
      </c>
    </row>
    <row r="55" spans="1:5">
      <c r="A55" s="3" t="s">
        <v>5</v>
      </c>
      <c r="B55" s="1">
        <v>13.226662704328703</v>
      </c>
      <c r="C55" s="1">
        <v>132.26662704328703</v>
      </c>
      <c r="D55" s="3">
        <v>70.359543338088187</v>
      </c>
      <c r="E55" s="1">
        <v>230</v>
      </c>
    </row>
    <row r="56" spans="1:5">
      <c r="A56" s="3" t="s">
        <v>5</v>
      </c>
      <c r="B56" s="1">
        <v>10.619453864137778</v>
      </c>
      <c r="C56" s="1">
        <v>106.19453864137779</v>
      </c>
      <c r="D56" s="3">
        <v>49.289477381037699</v>
      </c>
      <c r="E56" s="1">
        <v>230</v>
      </c>
    </row>
    <row r="57" spans="1:5">
      <c r="A57" s="3" t="s">
        <v>5</v>
      </c>
      <c r="B57" s="1">
        <v>5.1569435173971767</v>
      </c>
      <c r="C57" s="1">
        <v>51.569435173971769</v>
      </c>
      <c r="D57" s="3">
        <v>15.282670299840609</v>
      </c>
      <c r="E57" s="1">
        <v>230</v>
      </c>
    </row>
    <row r="58" spans="1:5">
      <c r="A58" s="3" t="s">
        <v>5</v>
      </c>
      <c r="B58" s="1">
        <v>4.579669555232079</v>
      </c>
      <c r="C58" s="1">
        <v>45.796695552320791</v>
      </c>
      <c r="D58" s="3">
        <v>12.607186983047484</v>
      </c>
      <c r="E58" s="1">
        <v>230</v>
      </c>
    </row>
    <row r="59" spans="1:5">
      <c r="A59" s="3" t="s">
        <v>5</v>
      </c>
      <c r="B59" s="1">
        <v>6.5826858698620203</v>
      </c>
      <c r="C59" s="1">
        <v>65.8268586986202</v>
      </c>
      <c r="D59" s="3">
        <v>22.701433430375697</v>
      </c>
      <c r="E59" s="1">
        <v>230</v>
      </c>
    </row>
    <row r="60" spans="1:5">
      <c r="A60" s="3" t="s">
        <v>5</v>
      </c>
      <c r="B60" s="1">
        <v>4.796386937105046</v>
      </c>
      <c r="C60" s="1">
        <v>47.963869371050464</v>
      </c>
      <c r="D60" s="3">
        <v>13.58845228121875</v>
      </c>
      <c r="E60" s="1">
        <v>230</v>
      </c>
    </row>
    <row r="61" spans="1:5">
      <c r="A61" s="3" t="s">
        <v>5</v>
      </c>
      <c r="B61" s="1">
        <v>4.446582373983583</v>
      </c>
      <c r="C61" s="1">
        <v>44.465823739835827</v>
      </c>
      <c r="D61" s="3">
        <v>12.018643924228732</v>
      </c>
      <c r="E61" s="1">
        <v>230</v>
      </c>
    </row>
    <row r="62" spans="1:5">
      <c r="A62" s="3" t="s">
        <v>5</v>
      </c>
      <c r="B62" s="1">
        <v>9.6796495755420651</v>
      </c>
      <c r="C62" s="1">
        <v>96.796495755420651</v>
      </c>
      <c r="D62" s="3">
        <v>42.414760583965574</v>
      </c>
      <c r="E62" s="1">
        <v>230</v>
      </c>
    </row>
    <row r="63" spans="1:5">
      <c r="A63" s="3" t="s">
        <v>5</v>
      </c>
      <c r="B63" s="1">
        <v>8.1835457666110791</v>
      </c>
      <c r="C63" s="1">
        <v>81.835457666110784</v>
      </c>
      <c r="D63" s="3">
        <v>32.307954023668778</v>
      </c>
      <c r="E63" s="1">
        <v>230</v>
      </c>
    </row>
    <row r="64" spans="1:5">
      <c r="A64" s="3" t="s">
        <v>5</v>
      </c>
      <c r="B64" s="1">
        <v>13.54860827224501</v>
      </c>
      <c r="C64" s="1">
        <v>135.48608272245011</v>
      </c>
      <c r="D64" s="3">
        <v>73.156756340602229</v>
      </c>
      <c r="E64" s="1">
        <v>230</v>
      </c>
    </row>
    <row r="65" spans="1:5">
      <c r="A65" s="3" t="s">
        <v>5</v>
      </c>
      <c r="B65" s="1">
        <v>3.9045612743333638</v>
      </c>
      <c r="C65" s="1">
        <v>39.045612743333635</v>
      </c>
      <c r="D65" s="3">
        <v>9.7350397194534182</v>
      </c>
      <c r="E65" s="1">
        <v>230</v>
      </c>
    </row>
    <row r="66" spans="1:5">
      <c r="A66" s="3" t="s">
        <v>5</v>
      </c>
      <c r="B66" s="1">
        <v>9.5179735950614859</v>
      </c>
      <c r="C66" s="1">
        <v>95.179735950614855</v>
      </c>
      <c r="D66" s="3">
        <v>41.272278666327828</v>
      </c>
      <c r="E66" s="1">
        <v>230</v>
      </c>
    </row>
    <row r="67" spans="1:5">
      <c r="A67" s="3" t="s">
        <v>5</v>
      </c>
      <c r="B67" s="1">
        <v>10.474505842956267</v>
      </c>
      <c r="C67" s="1">
        <v>104.74505842956268</v>
      </c>
      <c r="D67" s="3">
        <v>48.203486619696754</v>
      </c>
      <c r="E67" s="1">
        <v>230</v>
      </c>
    </row>
    <row r="68" spans="1:5">
      <c r="A68" s="3" t="s">
        <v>5</v>
      </c>
      <c r="B68" s="1">
        <v>4.6400417084314984</v>
      </c>
      <c r="C68" s="1">
        <v>46.400417084314981</v>
      </c>
      <c r="D68" s="3">
        <v>12.877708555697117</v>
      </c>
      <c r="E68" s="1">
        <v>230</v>
      </c>
    </row>
    <row r="69" spans="1:5">
      <c r="A69" s="3" t="s">
        <v>5</v>
      </c>
      <c r="B69" s="1">
        <v>9.6410600582529415</v>
      </c>
      <c r="C69" s="1">
        <v>96.410600582529412</v>
      </c>
      <c r="D69" s="3">
        <v>42.140982770945257</v>
      </c>
      <c r="E69" s="1">
        <v>230</v>
      </c>
    </row>
    <row r="70" spans="1:5">
      <c r="A70" s="3" t="s">
        <v>5</v>
      </c>
      <c r="B70" s="1">
        <v>12.224054969559852</v>
      </c>
      <c r="C70" s="1">
        <v>122.24054969559852</v>
      </c>
      <c r="D70" s="3">
        <v>61.919106203213452</v>
      </c>
      <c r="E70" s="1">
        <v>230</v>
      </c>
    </row>
    <row r="71" spans="1:5">
      <c r="A71" s="3" t="s">
        <v>5</v>
      </c>
      <c r="B71" s="1">
        <v>4.2598772260168953</v>
      </c>
      <c r="C71" s="1">
        <v>42.598772260168957</v>
      </c>
      <c r="D71" s="3">
        <v>11.211289721133047</v>
      </c>
      <c r="E71" s="1">
        <v>230</v>
      </c>
    </row>
    <row r="72" spans="1:5">
      <c r="A72" s="3" t="s">
        <v>5</v>
      </c>
      <c r="B72" s="1">
        <v>8.2701864295246477</v>
      </c>
      <c r="C72" s="1">
        <v>82.70186429524648</v>
      </c>
      <c r="D72" s="3">
        <v>32.864272096647106</v>
      </c>
      <c r="E72" s="1">
        <v>230</v>
      </c>
    </row>
    <row r="73" spans="1:5">
      <c r="A73" s="3" t="s">
        <v>5</v>
      </c>
      <c r="B73" s="1">
        <v>5.3422767584445934</v>
      </c>
      <c r="C73" s="1">
        <v>53.422767584445936</v>
      </c>
      <c r="D73" s="3">
        <v>16.182931836504054</v>
      </c>
      <c r="E73" s="1">
        <v>230</v>
      </c>
    </row>
    <row r="74" spans="1:5">
      <c r="A74" s="3" t="s">
        <v>5</v>
      </c>
      <c r="B74" s="1">
        <v>11.552375752618589</v>
      </c>
      <c r="C74" s="1">
        <v>115.52375752618589</v>
      </c>
      <c r="D74" s="3">
        <v>56.498435247963648</v>
      </c>
      <c r="E74" s="1">
        <v>230</v>
      </c>
    </row>
    <row r="75" spans="1:5">
      <c r="A75" s="3" t="s">
        <v>5</v>
      </c>
      <c r="B75" s="1">
        <v>2.4712312101947034</v>
      </c>
      <c r="C75" s="1">
        <v>24.712312101947035</v>
      </c>
      <c r="D75" s="3">
        <v>4.6375846081884777</v>
      </c>
      <c r="E75" s="1">
        <v>230</v>
      </c>
    </row>
    <row r="76" spans="1:5">
      <c r="A76" s="3" t="s">
        <v>5</v>
      </c>
      <c r="B76" s="1">
        <v>4.2166093250640229</v>
      </c>
      <c r="C76" s="1">
        <v>42.16609325064023</v>
      </c>
      <c r="D76" s="3">
        <v>11.027271721577797</v>
      </c>
      <c r="E76" s="1">
        <v>230</v>
      </c>
    </row>
    <row r="77" spans="1:5">
      <c r="A77" s="3" t="s">
        <v>5</v>
      </c>
      <c r="B77" s="1">
        <v>7.4074324030807226</v>
      </c>
      <c r="C77" s="1">
        <v>74.074324030807219</v>
      </c>
      <c r="D77" s="3">
        <v>27.488957441360505</v>
      </c>
      <c r="E77" s="1">
        <v>230</v>
      </c>
    </row>
    <row r="78" spans="1:5">
      <c r="A78" s="3" t="s">
        <v>5</v>
      </c>
      <c r="B78" s="1">
        <v>3.5329344510102327</v>
      </c>
      <c r="C78" s="1">
        <v>35.329344510102331</v>
      </c>
      <c r="D78" s="3">
        <v>8.2779453255535955</v>
      </c>
      <c r="E78" s="1">
        <v>230</v>
      </c>
    </row>
    <row r="79" spans="1:5">
      <c r="A79" s="3" t="s">
        <v>5</v>
      </c>
      <c r="B79" s="1">
        <v>7.7575691133910896</v>
      </c>
      <c r="C79" s="1">
        <v>77.575691133910894</v>
      </c>
      <c r="D79" s="3">
        <v>29.626082108967665</v>
      </c>
      <c r="E79" s="1">
        <v>230</v>
      </c>
    </row>
    <row r="80" spans="1:5">
      <c r="A80" s="3" t="s">
        <v>5</v>
      </c>
      <c r="B80" s="1">
        <v>3.5773290670794515</v>
      </c>
      <c r="C80" s="1">
        <v>35.773290670794516</v>
      </c>
      <c r="D80" s="3">
        <v>8.4472293158298246</v>
      </c>
      <c r="E80" s="1">
        <v>230</v>
      </c>
    </row>
    <row r="81" spans="1:5">
      <c r="A81" s="3" t="s">
        <v>5</v>
      </c>
      <c r="B81" s="1">
        <v>3.8441423869407099</v>
      </c>
      <c r="C81" s="1">
        <v>38.441423869407096</v>
      </c>
      <c r="D81" s="3">
        <v>9.4920141927763613</v>
      </c>
      <c r="E81" s="1">
        <v>230</v>
      </c>
    </row>
    <row r="82" spans="1:5">
      <c r="A82" s="3" t="s">
        <v>5</v>
      </c>
      <c r="B82" s="1">
        <v>5.5007056315166913</v>
      </c>
      <c r="C82" s="1">
        <v>55.007056315166913</v>
      </c>
      <c r="D82" s="3">
        <v>16.968061936077991</v>
      </c>
      <c r="E82" s="1">
        <v>230</v>
      </c>
    </row>
    <row r="83" spans="1:5">
      <c r="A83" s="3" t="s">
        <v>5</v>
      </c>
      <c r="B83" s="1">
        <v>4.5290390947836894</v>
      </c>
      <c r="C83" s="1">
        <v>45.290390947836897</v>
      </c>
      <c r="D83" s="3">
        <v>12.38201724798863</v>
      </c>
      <c r="E83" s="1">
        <v>230</v>
      </c>
    </row>
    <row r="84" spans="1:5">
      <c r="A84" s="3" t="s">
        <v>5</v>
      </c>
      <c r="B84" s="1">
        <v>11.412029426092269</v>
      </c>
      <c r="C84" s="1">
        <v>114.12029426092269</v>
      </c>
      <c r="D84" s="3">
        <v>55.389945094869383</v>
      </c>
      <c r="E84" s="1">
        <v>230</v>
      </c>
    </row>
    <row r="85" spans="1:5">
      <c r="A85" s="3" t="s">
        <v>5</v>
      </c>
      <c r="B85" s="1">
        <v>11.857760154454219</v>
      </c>
      <c r="C85" s="1">
        <v>118.57760154454219</v>
      </c>
      <c r="D85" s="3">
        <v>58.939395889157048</v>
      </c>
      <c r="E85" s="1">
        <v>231</v>
      </c>
    </row>
    <row r="86" spans="1:5">
      <c r="A86" s="3" t="s">
        <v>5</v>
      </c>
      <c r="B86" s="1">
        <v>12.24635841199923</v>
      </c>
      <c r="C86" s="1">
        <v>122.4635841199923</v>
      </c>
      <c r="D86" s="3">
        <v>62.102353274140931</v>
      </c>
      <c r="E86" s="1">
        <v>231</v>
      </c>
    </row>
    <row r="87" spans="1:5">
      <c r="A87" s="3" t="s">
        <v>5</v>
      </c>
      <c r="B87" s="1">
        <v>11.854261070470482</v>
      </c>
      <c r="C87" s="1">
        <v>118.54261070470483</v>
      </c>
      <c r="D87" s="3">
        <v>58.911203791653271</v>
      </c>
      <c r="E87" s="1">
        <v>231</v>
      </c>
    </row>
    <row r="88" spans="1:5">
      <c r="A88" s="3" t="s">
        <v>5</v>
      </c>
      <c r="B88" s="1">
        <v>6.0794365590307784</v>
      </c>
      <c r="C88" s="1">
        <v>60.794365590307784</v>
      </c>
      <c r="D88" s="3">
        <v>19.955417156494335</v>
      </c>
      <c r="E88" s="1">
        <v>231</v>
      </c>
    </row>
    <row r="89" spans="1:5">
      <c r="A89" s="3" t="s">
        <v>5</v>
      </c>
      <c r="B89" s="1">
        <v>10.662456603384168</v>
      </c>
      <c r="C89" s="1">
        <v>106.62456603384169</v>
      </c>
      <c r="D89" s="3">
        <v>49.613446401633865</v>
      </c>
      <c r="E89" s="1">
        <v>231</v>
      </c>
    </row>
    <row r="90" spans="1:5">
      <c r="A90" s="3" t="s">
        <v>5</v>
      </c>
      <c r="B90" s="1">
        <v>5.422650454942624</v>
      </c>
      <c r="C90" s="1">
        <v>54.226504549426238</v>
      </c>
      <c r="D90" s="3">
        <v>16.579460993377889</v>
      </c>
      <c r="E90" s="1">
        <v>231</v>
      </c>
    </row>
    <row r="91" spans="1:5">
      <c r="A91" s="3" t="s">
        <v>5</v>
      </c>
      <c r="B91" s="1">
        <v>9.9271242850825328</v>
      </c>
      <c r="C91" s="1">
        <v>99.271242850825331</v>
      </c>
      <c r="D91" s="3">
        <v>44.186588759812821</v>
      </c>
      <c r="E91" s="1">
        <v>231</v>
      </c>
    </row>
    <row r="92" spans="1:5">
      <c r="A92" s="3" t="s">
        <v>5</v>
      </c>
      <c r="B92" s="1">
        <v>9.6344482838851544</v>
      </c>
      <c r="C92" s="1">
        <v>96.344482838851548</v>
      </c>
      <c r="D92" s="3">
        <v>42.094142953833511</v>
      </c>
      <c r="E92" s="1">
        <v>231</v>
      </c>
    </row>
    <row r="93" spans="1:5">
      <c r="A93" s="3" t="s">
        <v>5</v>
      </c>
      <c r="B93" s="1">
        <v>10.649119509561157</v>
      </c>
      <c r="C93" s="1">
        <v>106.49119509561157</v>
      </c>
      <c r="D93" s="3">
        <v>49.512881977588997</v>
      </c>
      <c r="E93" s="1">
        <v>231</v>
      </c>
    </row>
    <row r="94" spans="1:5">
      <c r="A94" s="3" t="s">
        <v>5</v>
      </c>
      <c r="B94" s="1">
        <v>6.0678183587941463</v>
      </c>
      <c r="C94" s="1">
        <v>60.678183587941461</v>
      </c>
      <c r="D94" s="3">
        <v>19.893631415638175</v>
      </c>
      <c r="E94" s="1">
        <v>231</v>
      </c>
    </row>
    <row r="95" spans="1:5">
      <c r="A95" s="3" t="s">
        <v>5</v>
      </c>
      <c r="B95" s="1">
        <v>11.483587464943918</v>
      </c>
      <c r="C95" s="1">
        <v>114.83587464943918</v>
      </c>
      <c r="D95" s="3">
        <v>55.954076773761926</v>
      </c>
      <c r="E95" s="1">
        <v>231</v>
      </c>
    </row>
    <row r="96" spans="1:5">
      <c r="A96" s="3" t="s">
        <v>5</v>
      </c>
      <c r="B96" s="1">
        <v>11.897955112460451</v>
      </c>
      <c r="C96" s="1">
        <v>118.97955112460451</v>
      </c>
      <c r="D96" s="3">
        <v>59.263616892313095</v>
      </c>
      <c r="E96" s="1">
        <v>231</v>
      </c>
    </row>
    <row r="97" spans="1:5">
      <c r="A97" s="3" t="s">
        <v>5</v>
      </c>
      <c r="B97" s="1">
        <v>11.567308530602743</v>
      </c>
      <c r="C97" s="1">
        <v>115.67308530602743</v>
      </c>
      <c r="D97" s="3">
        <v>56.61687290281025</v>
      </c>
      <c r="E97" s="1">
        <v>231</v>
      </c>
    </row>
    <row r="98" spans="1:5">
      <c r="A98" s="3" t="s">
        <v>5</v>
      </c>
      <c r="B98" s="1">
        <v>13.144825693695067</v>
      </c>
      <c r="C98" s="1">
        <v>131.44825693695066</v>
      </c>
      <c r="D98" s="3">
        <v>69.655180621453297</v>
      </c>
      <c r="E98" s="1">
        <v>231</v>
      </c>
    </row>
    <row r="99" spans="1:5">
      <c r="A99" s="3" t="s">
        <v>5</v>
      </c>
      <c r="B99" s="1">
        <v>3.7891114890730009</v>
      </c>
      <c r="C99" s="1">
        <v>37.891114890730009</v>
      </c>
      <c r="D99" s="3">
        <v>9.2727151413807594</v>
      </c>
      <c r="E99" s="1">
        <v>231</v>
      </c>
    </row>
    <row r="100" spans="1:5">
      <c r="A100" s="3" t="s">
        <v>5</v>
      </c>
      <c r="B100" s="1">
        <v>4.6418571143318719</v>
      </c>
      <c r="C100" s="1">
        <v>46.418571143318715</v>
      </c>
      <c r="D100" s="3">
        <v>12.885877257038171</v>
      </c>
      <c r="E100" s="1">
        <v>231</v>
      </c>
    </row>
    <row r="101" spans="1:5">
      <c r="A101" s="3" t="s">
        <v>5</v>
      </c>
      <c r="B101" s="1">
        <v>5.2841416497375162</v>
      </c>
      <c r="C101" s="1">
        <v>52.841416497375164</v>
      </c>
      <c r="D101" s="3">
        <v>15.898415681543222</v>
      </c>
      <c r="E101" s="1">
        <v>231</v>
      </c>
    </row>
    <row r="102" spans="1:5">
      <c r="A102" s="3" t="s">
        <v>5</v>
      </c>
      <c r="B102" s="1">
        <v>5.3196788532084396</v>
      </c>
      <c r="C102" s="1">
        <v>53.196788532084398</v>
      </c>
      <c r="D102" s="3">
        <v>16.072106865229195</v>
      </c>
      <c r="E102" s="1">
        <v>231</v>
      </c>
    </row>
    <row r="103" spans="1:5">
      <c r="A103" s="3" t="s">
        <v>5</v>
      </c>
      <c r="B103" s="1">
        <v>6.6916593567865679</v>
      </c>
      <c r="C103" s="1">
        <v>66.916593567865675</v>
      </c>
      <c r="D103" s="3">
        <v>23.313788308588972</v>
      </c>
      <c r="E103" s="1">
        <v>231</v>
      </c>
    </row>
    <row r="104" spans="1:5">
      <c r="A104" s="3" t="s">
        <v>5</v>
      </c>
      <c r="B104" s="1">
        <v>10.69403175087894</v>
      </c>
      <c r="C104" s="1">
        <v>106.94031750878941</v>
      </c>
      <c r="D104" s="3">
        <v>49.851840981516027</v>
      </c>
      <c r="E104" s="1">
        <v>231</v>
      </c>
    </row>
    <row r="105" spans="1:5">
      <c r="A105" s="3" t="s">
        <v>5</v>
      </c>
      <c r="B105" s="1">
        <v>12.394352777063023</v>
      </c>
      <c r="C105" s="1">
        <v>123.94352777063023</v>
      </c>
      <c r="D105" s="3">
        <v>63.323535381700673</v>
      </c>
      <c r="E105" s="1">
        <v>231</v>
      </c>
    </row>
    <row r="106" spans="1:5">
      <c r="A106" s="3" t="s">
        <v>5</v>
      </c>
      <c r="B106" s="1">
        <v>3.8396617331364724</v>
      </c>
      <c r="C106" s="1">
        <v>38.396617331364723</v>
      </c>
      <c r="D106" s="3">
        <v>9.4740853253746824</v>
      </c>
      <c r="E106" s="1">
        <v>231</v>
      </c>
    </row>
    <row r="107" spans="1:5">
      <c r="A107" s="3" t="s">
        <v>5</v>
      </c>
      <c r="B107" s="1">
        <v>10.956382072370124</v>
      </c>
      <c r="C107" s="1">
        <v>109.56382072370124</v>
      </c>
      <c r="D107" s="3">
        <v>51.849480855540598</v>
      </c>
      <c r="E107" s="1">
        <v>231</v>
      </c>
    </row>
    <row r="108" spans="1:5">
      <c r="A108" s="3" t="s">
        <v>5</v>
      </c>
      <c r="B108" s="1">
        <v>11.048022582717422</v>
      </c>
      <c r="C108" s="1">
        <v>110.48022582717422</v>
      </c>
      <c r="D108" s="3">
        <v>52.554336158106722</v>
      </c>
      <c r="E108" s="1">
        <v>231</v>
      </c>
    </row>
    <row r="109" spans="1:5">
      <c r="A109" s="3" t="s">
        <v>5</v>
      </c>
      <c r="B109" s="1">
        <v>9.6048400980814765</v>
      </c>
      <c r="C109" s="1">
        <v>96.048400980814762</v>
      </c>
      <c r="D109" s="3">
        <v>41.884634482255429</v>
      </c>
      <c r="E109" s="1">
        <v>231</v>
      </c>
    </row>
    <row r="110" spans="1:5">
      <c r="A110" s="3" t="s">
        <v>5</v>
      </c>
      <c r="B110" s="1">
        <v>12.990276690783579</v>
      </c>
      <c r="C110" s="1">
        <v>129.9027669078358</v>
      </c>
      <c r="D110" s="3">
        <v>68.332412844404089</v>
      </c>
      <c r="E110" s="1">
        <v>231</v>
      </c>
    </row>
    <row r="111" spans="1:5">
      <c r="A111" s="3" t="s">
        <v>5</v>
      </c>
      <c r="B111" s="1">
        <v>6.5565123980298106</v>
      </c>
      <c r="C111" s="1">
        <v>65.565123980298111</v>
      </c>
      <c r="D111" s="3">
        <v>22.555288272671742</v>
      </c>
      <c r="E111" s="1">
        <v>231</v>
      </c>
    </row>
    <row r="112" spans="1:5">
      <c r="A112" s="3" t="s">
        <v>5</v>
      </c>
      <c r="B112" s="1">
        <v>13.045542255625142</v>
      </c>
      <c r="C112" s="1">
        <v>130.45542255625142</v>
      </c>
      <c r="D112" s="3">
        <v>68.804308387970678</v>
      </c>
      <c r="E112" s="1">
        <v>231</v>
      </c>
    </row>
    <row r="113" spans="1:5">
      <c r="A113" s="3" t="s">
        <v>5</v>
      </c>
      <c r="B113" s="1">
        <v>11.090292148826478</v>
      </c>
      <c r="C113" s="1">
        <v>110.90292148826478</v>
      </c>
      <c r="D113" s="3">
        <v>52.88068122571628</v>
      </c>
      <c r="E113" s="1">
        <v>231</v>
      </c>
    </row>
    <row r="114" spans="1:5">
      <c r="A114" s="3" t="s">
        <v>5</v>
      </c>
      <c r="B114" s="1">
        <v>5.3837877736386908</v>
      </c>
      <c r="C114" s="1">
        <v>53.837877736386908</v>
      </c>
      <c r="D114" s="3">
        <v>16.387270089554036</v>
      </c>
      <c r="E114" s="1">
        <v>231</v>
      </c>
    </row>
    <row r="115" spans="1:5">
      <c r="A115" s="3" t="s">
        <v>5</v>
      </c>
      <c r="B115" s="1">
        <v>5.9061502467633789</v>
      </c>
      <c r="C115" s="1">
        <v>59.061502467633787</v>
      </c>
      <c r="D115" s="3">
        <v>19.04152272357792</v>
      </c>
      <c r="E115" s="1">
        <v>231</v>
      </c>
    </row>
    <row r="116" spans="1:5">
      <c r="A116" s="3" t="s">
        <v>5</v>
      </c>
      <c r="B116" s="1">
        <v>10.741559363539475</v>
      </c>
      <c r="C116" s="1">
        <v>107.41559363539474</v>
      </c>
      <c r="D116" s="3">
        <v>50.211502682476855</v>
      </c>
      <c r="E116" s="1">
        <v>231</v>
      </c>
    </row>
    <row r="117" spans="1:5">
      <c r="A117" s="3" t="s">
        <v>5</v>
      </c>
      <c r="B117" s="1">
        <v>4.3175553709417205</v>
      </c>
      <c r="C117" s="1">
        <v>43.175553709417201</v>
      </c>
      <c r="D117" s="3">
        <v>11.458404535689816</v>
      </c>
      <c r="E117" s="1">
        <v>231</v>
      </c>
    </row>
    <row r="118" spans="1:5">
      <c r="A118" s="3" t="s">
        <v>5</v>
      </c>
      <c r="B118" s="1">
        <v>3.9311089287457688</v>
      </c>
      <c r="C118" s="1">
        <v>39.31108928745769</v>
      </c>
      <c r="D118" s="3">
        <v>9.8425665133373474</v>
      </c>
      <c r="E118" s="1">
        <v>231</v>
      </c>
    </row>
    <row r="119" spans="1:5">
      <c r="A119" s="3" t="s">
        <v>5</v>
      </c>
      <c r="B119" s="1">
        <v>10.090005387597271</v>
      </c>
      <c r="C119" s="1">
        <v>100.90005387597272</v>
      </c>
      <c r="D119" s="3">
        <v>45.367861746995402</v>
      </c>
      <c r="E119" s="1">
        <v>231</v>
      </c>
    </row>
    <row r="120" spans="1:5">
      <c r="A120" s="3" t="s">
        <v>5</v>
      </c>
      <c r="B120" s="1">
        <v>5.6071584935138716</v>
      </c>
      <c r="C120" s="1">
        <v>56.071584935138716</v>
      </c>
      <c r="D120" s="3">
        <v>17.503583493762072</v>
      </c>
      <c r="E120" s="1">
        <v>231</v>
      </c>
    </row>
    <row r="121" spans="1:5">
      <c r="A121" s="3" t="s">
        <v>5</v>
      </c>
      <c r="B121" s="1">
        <v>4.2456867976327892</v>
      </c>
      <c r="C121" s="1">
        <v>42.456867976327892</v>
      </c>
      <c r="D121" s="3">
        <v>11.150809397532703</v>
      </c>
      <c r="E121" s="1">
        <v>231</v>
      </c>
    </row>
    <row r="122" spans="1:5">
      <c r="A122" s="3" t="s">
        <v>5</v>
      </c>
      <c r="B122" s="1">
        <v>12.547318438615154</v>
      </c>
      <c r="C122" s="1">
        <v>125.47318438615153</v>
      </c>
      <c r="D122" s="3">
        <v>64.595291420442933</v>
      </c>
      <c r="E122" s="1">
        <v>231</v>
      </c>
    </row>
    <row r="123" spans="1:5">
      <c r="A123" s="3" t="s">
        <v>5</v>
      </c>
      <c r="B123" s="1">
        <v>10.727262274733096</v>
      </c>
      <c r="C123" s="1">
        <v>107.27262274733096</v>
      </c>
      <c r="D123" s="3">
        <v>50.103206355795322</v>
      </c>
      <c r="E123" s="1">
        <v>231</v>
      </c>
    </row>
    <row r="124" spans="1:5">
      <c r="A124" s="3" t="s">
        <v>5</v>
      </c>
      <c r="B124" s="1">
        <v>12.16892636368096</v>
      </c>
      <c r="C124" s="1">
        <v>121.6892636368096</v>
      </c>
      <c r="D124" s="3">
        <v>61.467055464953653</v>
      </c>
      <c r="E124" s="1">
        <v>231</v>
      </c>
    </row>
    <row r="125" spans="1:5">
      <c r="A125" s="3" t="s">
        <v>5</v>
      </c>
      <c r="B125" s="1">
        <v>11.150076450293351</v>
      </c>
      <c r="C125" s="1">
        <v>111.50076450293352</v>
      </c>
      <c r="D125" s="3">
        <v>53.343570333072371</v>
      </c>
      <c r="E125" s="1">
        <v>231</v>
      </c>
    </row>
    <row r="126" spans="1:5">
      <c r="A126" s="3" t="s">
        <v>5</v>
      </c>
      <c r="B126" s="1">
        <v>5.1147081228171709</v>
      </c>
      <c r="C126" s="1">
        <v>51.147081228171707</v>
      </c>
      <c r="D126" s="3">
        <v>15.080281680448467</v>
      </c>
      <c r="E126" s="1">
        <v>231</v>
      </c>
    </row>
    <row r="127" spans="1:5">
      <c r="A127" s="3" t="s">
        <v>5</v>
      </c>
      <c r="B127" s="1">
        <v>6.6836369373394406</v>
      </c>
      <c r="C127" s="1">
        <v>66.836369373394405</v>
      </c>
      <c r="D127" s="3">
        <v>23.268495166622223</v>
      </c>
      <c r="E127" s="1">
        <v>231</v>
      </c>
    </row>
    <row r="128" spans="1:5">
      <c r="A128" s="3" t="s">
        <v>5</v>
      </c>
      <c r="B128" s="1">
        <v>11.428575656000019</v>
      </c>
      <c r="C128" s="1">
        <v>114.28575656000019</v>
      </c>
      <c r="D128" s="3">
        <v>55.520193489675854</v>
      </c>
      <c r="E128" s="1">
        <v>231</v>
      </c>
    </row>
    <row r="129" spans="1:5">
      <c r="A129" s="3" t="s">
        <v>5</v>
      </c>
      <c r="B129" s="1">
        <v>5.4698485305425386</v>
      </c>
      <c r="C129" s="1">
        <v>54.698485305425386</v>
      </c>
      <c r="D129" s="3">
        <v>16.814026376729196</v>
      </c>
      <c r="E129" s="1">
        <v>231</v>
      </c>
    </row>
    <row r="130" spans="1:5">
      <c r="A130" s="3" t="s">
        <v>5</v>
      </c>
      <c r="B130" s="1">
        <v>1.6296643575594991</v>
      </c>
      <c r="C130" s="1">
        <v>16.296643575594992</v>
      </c>
      <c r="D130" s="3">
        <v>2.3614149267471882</v>
      </c>
      <c r="E130" s="1">
        <v>231</v>
      </c>
    </row>
    <row r="131" spans="1:5">
      <c r="A131" s="3" t="s">
        <v>5</v>
      </c>
      <c r="B131" s="1">
        <v>8.3921593641022465</v>
      </c>
      <c r="C131" s="1">
        <v>83.921593641022469</v>
      </c>
      <c r="D131" s="3">
        <v>33.65360992996176</v>
      </c>
      <c r="E131" s="1">
        <v>231</v>
      </c>
    </row>
    <row r="132" spans="1:5">
      <c r="A132" s="3" t="s">
        <v>5</v>
      </c>
      <c r="B132" s="1">
        <v>9.9092258059635512</v>
      </c>
      <c r="C132" s="1">
        <v>99.092258059635512</v>
      </c>
      <c r="D132" s="3">
        <v>44.05751152344947</v>
      </c>
      <c r="E132" s="1">
        <v>231</v>
      </c>
    </row>
    <row r="133" spans="1:5">
      <c r="A133" s="3" t="s">
        <v>5</v>
      </c>
      <c r="B133" s="1">
        <v>3.2326516182438918</v>
      </c>
      <c r="C133" s="1">
        <v>32.326516182438915</v>
      </c>
      <c r="D133" s="3">
        <v>7.1678004070841554</v>
      </c>
      <c r="E133" s="1">
        <v>231</v>
      </c>
    </row>
    <row r="134" spans="1:5">
      <c r="A134" s="3" t="s">
        <v>5</v>
      </c>
      <c r="B134" s="1">
        <v>3.2753690815034142</v>
      </c>
      <c r="C134" s="1">
        <v>32.75369081503414</v>
      </c>
      <c r="D134" s="3">
        <v>7.3219768029771535</v>
      </c>
      <c r="E134" s="1">
        <v>231</v>
      </c>
    </row>
    <row r="135" spans="1:5">
      <c r="A135" s="3" t="s">
        <v>5</v>
      </c>
      <c r="B135" s="1">
        <v>8.4470804167886762</v>
      </c>
      <c r="C135" s="1">
        <v>84.470804167886769</v>
      </c>
      <c r="D135" s="3">
        <v>34.011366489577192</v>
      </c>
      <c r="E135" s="1">
        <v>231</v>
      </c>
    </row>
    <row r="136" spans="1:5">
      <c r="A136" s="3" t="s">
        <v>5</v>
      </c>
      <c r="B136" s="1">
        <v>4.3974224022429311</v>
      </c>
      <c r="C136" s="1">
        <v>43.974224022429311</v>
      </c>
      <c r="D136" s="3">
        <v>11.803982101186588</v>
      </c>
      <c r="E136" s="1">
        <v>231</v>
      </c>
    </row>
    <row r="137" spans="1:5">
      <c r="A137" s="3" t="s">
        <v>5</v>
      </c>
      <c r="B137" s="1">
        <v>4.2864479215778211</v>
      </c>
      <c r="C137" s="1">
        <v>42.864479215778211</v>
      </c>
      <c r="D137" s="3">
        <v>11.324872108326019</v>
      </c>
      <c r="E137" s="1">
        <v>231</v>
      </c>
    </row>
    <row r="138" spans="1:5">
      <c r="A138" s="3" t="s">
        <v>5</v>
      </c>
      <c r="B138" s="1">
        <v>9.3503949115572951</v>
      </c>
      <c r="C138" s="1">
        <v>93.503949115572951</v>
      </c>
      <c r="D138" s="3">
        <v>40.100741486382361</v>
      </c>
      <c r="E138" s="1">
        <v>231</v>
      </c>
    </row>
    <row r="139" spans="1:5">
      <c r="A139" s="3" t="s">
        <v>5</v>
      </c>
      <c r="B139" s="1">
        <v>9.7138915087044406</v>
      </c>
      <c r="C139" s="1">
        <v>97.13891508704441</v>
      </c>
      <c r="D139" s="3">
        <v>42.658262339572893</v>
      </c>
      <c r="E139" s="1">
        <v>231</v>
      </c>
    </row>
    <row r="140" spans="1:5">
      <c r="A140" s="3" t="s">
        <v>5</v>
      </c>
      <c r="B140" s="1">
        <v>4.2328085556804655</v>
      </c>
      <c r="C140" s="1">
        <v>42.328085556804652</v>
      </c>
      <c r="D140" s="3">
        <v>11.096030236065928</v>
      </c>
      <c r="E140" s="1">
        <v>231</v>
      </c>
    </row>
    <row r="141" spans="1:5">
      <c r="A141" s="3" t="s">
        <v>5</v>
      </c>
      <c r="B141" s="1">
        <v>5.6634333405403723</v>
      </c>
      <c r="C141" s="1">
        <v>56.634333405403723</v>
      </c>
      <c r="D141" s="3">
        <v>17.789249161333274</v>
      </c>
      <c r="E141" s="1">
        <v>231</v>
      </c>
    </row>
    <row r="142" spans="1:5">
      <c r="A142" s="3" t="s">
        <v>5</v>
      </c>
      <c r="B142" s="1">
        <v>9.2323433852527756</v>
      </c>
      <c r="C142" s="1">
        <v>92.323433852527756</v>
      </c>
      <c r="D142" s="3">
        <v>39.283227858284121</v>
      </c>
      <c r="E142" s="1">
        <v>231</v>
      </c>
    </row>
    <row r="143" spans="1:5">
      <c r="A143" s="3" t="s">
        <v>5</v>
      </c>
      <c r="B143" s="1">
        <v>5.6227267812705426</v>
      </c>
      <c r="C143" s="1">
        <v>56.227267812705428</v>
      </c>
      <c r="D143" s="3">
        <v>17.582434813999697</v>
      </c>
      <c r="E143" s="1">
        <v>231</v>
      </c>
    </row>
    <row r="144" spans="1:5">
      <c r="A144" s="3" t="s">
        <v>5</v>
      </c>
      <c r="B144" s="1">
        <v>12.965414056277123</v>
      </c>
      <c r="C144" s="1">
        <v>129.65414056277123</v>
      </c>
      <c r="D144" s="3">
        <v>68.120524516824119</v>
      </c>
      <c r="E144" s="1">
        <v>231</v>
      </c>
    </row>
    <row r="145" spans="1:5">
      <c r="A145" s="3" t="s">
        <v>5</v>
      </c>
      <c r="B145" s="1">
        <v>12.612101488639809</v>
      </c>
      <c r="C145" s="1">
        <v>126.12101488639809</v>
      </c>
      <c r="D145" s="3">
        <v>65.136813883356211</v>
      </c>
      <c r="E145" s="1">
        <v>231</v>
      </c>
    </row>
    <row r="146" spans="1:5">
      <c r="A146" s="3" t="s">
        <v>5</v>
      </c>
      <c r="B146" s="1">
        <v>10.207884227090265</v>
      </c>
      <c r="C146" s="1">
        <v>102.07884227090264</v>
      </c>
      <c r="D146" s="3">
        <v>46.230190889584577</v>
      </c>
      <c r="E146" s="1">
        <v>231</v>
      </c>
    </row>
    <row r="147" spans="1:5">
      <c r="A147" s="3" t="s">
        <v>5</v>
      </c>
      <c r="B147" s="1">
        <v>3.536367250688059</v>
      </c>
      <c r="C147" s="1">
        <v>35.36367250688059</v>
      </c>
      <c r="D147" s="3">
        <v>8.2909882882476449</v>
      </c>
      <c r="E147" s="1">
        <v>231</v>
      </c>
    </row>
    <row r="148" spans="1:5">
      <c r="A148" s="3" t="s">
        <v>5</v>
      </c>
      <c r="B148" s="1">
        <v>9.9119060639220038</v>
      </c>
      <c r="C148" s="1">
        <v>99.119060639220038</v>
      </c>
      <c r="D148" s="3">
        <v>44.076831345216547</v>
      </c>
      <c r="E148" s="1">
        <v>231</v>
      </c>
    </row>
    <row r="149" spans="1:5">
      <c r="A149" s="3" t="s">
        <v>5</v>
      </c>
      <c r="B149" s="1">
        <v>12.884952027952316</v>
      </c>
      <c r="C149" s="1">
        <v>128.84952027952318</v>
      </c>
      <c r="D149" s="3">
        <v>67.43652795604315</v>
      </c>
      <c r="E149" s="1">
        <v>232</v>
      </c>
    </row>
    <row r="150" spans="1:5">
      <c r="A150" s="3" t="s">
        <v>5</v>
      </c>
      <c r="B150" s="1">
        <v>13.597479944810345</v>
      </c>
      <c r="C150" s="1">
        <v>135.97479944810345</v>
      </c>
      <c r="D150" s="3">
        <v>73.585021519742583</v>
      </c>
      <c r="E150" s="1">
        <v>232</v>
      </c>
    </row>
    <row r="151" spans="1:5">
      <c r="A151" s="3" t="s">
        <v>5</v>
      </c>
      <c r="B151" s="1">
        <v>10.124383541493961</v>
      </c>
      <c r="C151" s="1">
        <v>101.24383541493961</v>
      </c>
      <c r="D151" s="3">
        <v>45.61870842407091</v>
      </c>
      <c r="E151" s="1">
        <v>232</v>
      </c>
    </row>
    <row r="152" spans="1:5">
      <c r="A152" s="3" t="s">
        <v>5</v>
      </c>
      <c r="B152" s="1">
        <v>5.8484350789048056</v>
      </c>
      <c r="C152" s="1">
        <v>58.484350789048058</v>
      </c>
      <c r="D152" s="3">
        <v>18.740793692365969</v>
      </c>
      <c r="E152" s="1">
        <v>232</v>
      </c>
    </row>
    <row r="153" spans="1:5">
      <c r="A153" s="3" t="s">
        <v>5</v>
      </c>
      <c r="B153" s="1">
        <v>5.4203522553320589</v>
      </c>
      <c r="C153" s="1">
        <v>54.203522553320589</v>
      </c>
      <c r="D153" s="3">
        <v>16.568071637000884</v>
      </c>
      <c r="E153" s="1">
        <v>232</v>
      </c>
    </row>
    <row r="154" spans="1:5">
      <c r="A154" s="3" t="s">
        <v>5</v>
      </c>
      <c r="B154" s="1">
        <v>10.842556130860823</v>
      </c>
      <c r="C154" s="1">
        <v>108.42556130860822</v>
      </c>
      <c r="D154" s="3">
        <v>50.979072568138527</v>
      </c>
      <c r="E154" s="1">
        <v>232</v>
      </c>
    </row>
    <row r="155" spans="1:5">
      <c r="A155" s="3" t="s">
        <v>5</v>
      </c>
      <c r="B155" s="1">
        <v>12.93328642233887</v>
      </c>
      <c r="C155" s="1">
        <v>129.3328642233887</v>
      </c>
      <c r="D155" s="3">
        <v>67.847094803947755</v>
      </c>
      <c r="E155" s="1">
        <v>232</v>
      </c>
    </row>
    <row r="156" spans="1:5">
      <c r="A156" s="3" t="s">
        <v>5</v>
      </c>
      <c r="B156" s="1">
        <v>3.9625483051534189</v>
      </c>
      <c r="C156" s="1">
        <v>39.625483051534189</v>
      </c>
      <c r="D156" s="3">
        <v>9.9704908647501025</v>
      </c>
      <c r="E156" s="1">
        <v>232</v>
      </c>
    </row>
    <row r="157" spans="1:5">
      <c r="A157" s="3" t="s">
        <v>5</v>
      </c>
      <c r="B157" s="1">
        <v>10.613851617310933</v>
      </c>
      <c r="C157" s="1">
        <v>106.13851617310934</v>
      </c>
      <c r="D157" s="3">
        <v>49.247331715610329</v>
      </c>
      <c r="E157" s="1">
        <v>232</v>
      </c>
    </row>
    <row r="158" spans="1:5">
      <c r="A158" s="3" t="s">
        <v>5</v>
      </c>
      <c r="B158" s="1">
        <v>9.2332039290025385</v>
      </c>
      <c r="C158" s="1">
        <v>92.332039290025392</v>
      </c>
      <c r="D158" s="3">
        <v>39.289163812577023</v>
      </c>
      <c r="E158" s="1">
        <v>232</v>
      </c>
    </row>
    <row r="159" spans="1:5">
      <c r="A159" s="3" t="s">
        <v>5</v>
      </c>
      <c r="B159" s="1">
        <v>6.4938010075747918</v>
      </c>
      <c r="C159" s="1">
        <v>64.938010075747911</v>
      </c>
      <c r="D159" s="3">
        <v>22.206599274796989</v>
      </c>
      <c r="E159" s="1">
        <v>232</v>
      </c>
    </row>
    <row r="160" spans="1:5">
      <c r="A160" s="3" t="s">
        <v>5</v>
      </c>
      <c r="B160" s="1">
        <v>9.301483740089818</v>
      </c>
      <c r="C160" s="1">
        <v>93.014837400898188</v>
      </c>
      <c r="D160" s="3">
        <v>39.761246172827342</v>
      </c>
      <c r="E160" s="1">
        <v>232</v>
      </c>
    </row>
    <row r="161" spans="1:5">
      <c r="A161" s="3" t="s">
        <v>5</v>
      </c>
      <c r="B161" s="1">
        <v>10.657822904260549</v>
      </c>
      <c r="C161" s="1">
        <v>106.57822904260549</v>
      </c>
      <c r="D161" s="3">
        <v>49.578498497389639</v>
      </c>
      <c r="E161" s="1">
        <v>232</v>
      </c>
    </row>
    <row r="162" spans="1:5">
      <c r="A162" s="3" t="s">
        <v>5</v>
      </c>
      <c r="B162" s="1">
        <v>6.3463281743224069</v>
      </c>
      <c r="C162" s="1">
        <v>63.463281743224073</v>
      </c>
      <c r="D162" s="3">
        <v>21.394849329947345</v>
      </c>
      <c r="E162" s="1">
        <v>232</v>
      </c>
    </row>
    <row r="163" spans="1:5">
      <c r="A163" s="3" t="s">
        <v>5</v>
      </c>
      <c r="B163" s="1">
        <v>10.403308784032342</v>
      </c>
      <c r="C163" s="1">
        <v>104.03308784032342</v>
      </c>
      <c r="D163" s="3">
        <v>47.673459278492679</v>
      </c>
      <c r="E163" s="1">
        <v>232</v>
      </c>
    </row>
    <row r="164" spans="1:5">
      <c r="A164" s="3" t="s">
        <v>5</v>
      </c>
      <c r="B164" s="1">
        <v>9.900139402820745</v>
      </c>
      <c r="C164" s="1">
        <v>99.001394028207443</v>
      </c>
      <c r="D164" s="3">
        <v>43.992039111114117</v>
      </c>
      <c r="E164" s="1">
        <v>232</v>
      </c>
    </row>
    <row r="165" spans="1:5">
      <c r="A165" s="3" t="s">
        <v>5</v>
      </c>
      <c r="B165" s="1">
        <v>6.3245553203374998</v>
      </c>
      <c r="C165" s="1">
        <v>63.245553203374996</v>
      </c>
      <c r="D165" s="3">
        <v>21.275985775045562</v>
      </c>
      <c r="E165" s="1">
        <v>232</v>
      </c>
    </row>
    <row r="166" spans="1:5">
      <c r="A166" s="3" t="s">
        <v>5</v>
      </c>
      <c r="B166" s="1">
        <v>12.152731815068039</v>
      </c>
      <c r="C166" s="1">
        <v>121.52731815068039</v>
      </c>
      <c r="D166" s="3">
        <v>61.334502561446925</v>
      </c>
      <c r="E166" s="1">
        <v>232</v>
      </c>
    </row>
    <row r="167" spans="1:5">
      <c r="A167" s="3" t="s">
        <v>5</v>
      </c>
      <c r="B167" s="1">
        <v>4.9634576704316231</v>
      </c>
      <c r="C167" s="1">
        <v>49.634576704316231</v>
      </c>
      <c r="D167" s="3">
        <v>14.364017661782693</v>
      </c>
      <c r="E167" s="1">
        <v>232</v>
      </c>
    </row>
    <row r="168" spans="1:5">
      <c r="A168" s="3" t="s">
        <v>5</v>
      </c>
      <c r="B168" s="1">
        <v>4.6398208103794421</v>
      </c>
      <c r="C168" s="1">
        <v>46.398208103794417</v>
      </c>
      <c r="D168" s="3">
        <v>12.876714725979818</v>
      </c>
      <c r="E168" s="1">
        <v>232</v>
      </c>
    </row>
    <row r="169" spans="1:5">
      <c r="A169" s="3" t="s">
        <v>5</v>
      </c>
      <c r="B169" s="1">
        <v>12.12389518415263</v>
      </c>
      <c r="C169" s="1">
        <v>121.2389518415263</v>
      </c>
      <c r="D169" s="3">
        <v>61.098745333132172</v>
      </c>
      <c r="E169" s="1">
        <v>232</v>
      </c>
    </row>
    <row r="170" spans="1:5">
      <c r="A170" s="3" t="s">
        <v>5</v>
      </c>
      <c r="B170" s="1">
        <v>1.724859390128948</v>
      </c>
      <c r="C170" s="1">
        <v>17.248593901289478</v>
      </c>
      <c r="D170" s="3">
        <v>2.5890556420024993</v>
      </c>
      <c r="E170" s="1">
        <v>232</v>
      </c>
    </row>
    <row r="171" spans="1:5">
      <c r="A171" s="3" t="s">
        <v>5</v>
      </c>
      <c r="B171" s="1">
        <v>2.7512230701870246</v>
      </c>
      <c r="C171" s="1">
        <v>27.512230701870244</v>
      </c>
      <c r="D171" s="3">
        <v>5.5189345930282077</v>
      </c>
      <c r="E171" s="1">
        <v>321</v>
      </c>
    </row>
    <row r="172" spans="1:5">
      <c r="A172" s="3" t="s">
        <v>5</v>
      </c>
      <c r="B172" s="1">
        <v>2.5728235537191146</v>
      </c>
      <c r="C172" s="1">
        <v>25.728235537191146</v>
      </c>
      <c r="D172" s="3">
        <v>4.9505747352691882</v>
      </c>
      <c r="E172" s="1">
        <v>321</v>
      </c>
    </row>
    <row r="173" spans="1:5">
      <c r="A173" s="3" t="s">
        <v>5</v>
      </c>
      <c r="B173" s="1">
        <v>2.8350176172170358</v>
      </c>
      <c r="C173" s="1">
        <v>28.350176172170357</v>
      </c>
      <c r="D173" s="3">
        <v>5.7939949334758394</v>
      </c>
      <c r="E173" s="1">
        <v>321</v>
      </c>
    </row>
    <row r="174" spans="1:5">
      <c r="A174" s="3" t="s">
        <v>5</v>
      </c>
      <c r="B174" s="1">
        <v>2.697698537746581</v>
      </c>
      <c r="C174" s="1">
        <v>26.976985377465809</v>
      </c>
      <c r="D174" s="3">
        <v>5.3459315396776406</v>
      </c>
      <c r="E174" s="1">
        <v>321</v>
      </c>
    </row>
    <row r="175" spans="1:5">
      <c r="A175" s="3" t="s">
        <v>5</v>
      </c>
      <c r="B175" s="1">
        <v>8.650855167856049</v>
      </c>
      <c r="C175" s="1">
        <v>86.508551678560494</v>
      </c>
      <c r="D175" s="3">
        <v>35.351380410076729</v>
      </c>
      <c r="E175" s="1">
        <v>321</v>
      </c>
    </row>
    <row r="176" spans="1:5">
      <c r="A176" s="3" t="s">
        <v>5</v>
      </c>
      <c r="B176" s="1">
        <v>8.7506440854404879</v>
      </c>
      <c r="C176" s="1">
        <v>87.506440854404872</v>
      </c>
      <c r="D176" s="3">
        <v>36.014802871770904</v>
      </c>
      <c r="E176" s="1">
        <v>321</v>
      </c>
    </row>
    <row r="177" spans="1:5">
      <c r="A177" s="3" t="s">
        <v>5</v>
      </c>
      <c r="B177" s="1">
        <v>2.8053570292656786</v>
      </c>
      <c r="C177" s="1">
        <v>28.053570292656786</v>
      </c>
      <c r="D177" s="3">
        <v>5.696046680502322</v>
      </c>
      <c r="E177" s="1">
        <v>321</v>
      </c>
    </row>
    <row r="178" spans="1:5">
      <c r="A178" s="3" t="s">
        <v>5</v>
      </c>
      <c r="B178" s="1">
        <v>2.8169797221838184</v>
      </c>
      <c r="C178" s="1">
        <v>28.169797221838184</v>
      </c>
      <c r="D178" s="3">
        <v>5.7343520882554158</v>
      </c>
      <c r="E178" s="1">
        <v>321</v>
      </c>
    </row>
    <row r="179" spans="1:5">
      <c r="A179" s="3" t="s">
        <v>5</v>
      </c>
      <c r="B179" s="1">
        <v>2.0845695347581037</v>
      </c>
      <c r="C179" s="1">
        <v>20.845695347581035</v>
      </c>
      <c r="D179" s="3">
        <v>3.51963339184619</v>
      </c>
      <c r="E179" s="1">
        <v>321</v>
      </c>
    </row>
    <row r="180" spans="1:5">
      <c r="A180" s="3" t="s">
        <v>5</v>
      </c>
      <c r="B180" s="1">
        <v>1.9864913719333515</v>
      </c>
      <c r="C180" s="1">
        <v>19.864913719333515</v>
      </c>
      <c r="D180" s="3">
        <v>3.2551296224141284</v>
      </c>
      <c r="E180" s="1">
        <v>321</v>
      </c>
    </row>
    <row r="181" spans="1:5">
      <c r="A181" s="3" t="s">
        <v>5</v>
      </c>
      <c r="B181" s="1">
        <v>12.446543670288927</v>
      </c>
      <c r="C181" s="1">
        <v>124.46543670288926</v>
      </c>
      <c r="D181" s="3">
        <v>63.756361124697285</v>
      </c>
      <c r="E181" s="1">
        <v>321</v>
      </c>
    </row>
    <row r="182" spans="1:5">
      <c r="A182" s="3" t="s">
        <v>5</v>
      </c>
      <c r="B182" s="1">
        <v>12.366699594392607</v>
      </c>
      <c r="C182" s="1">
        <v>123.66699594392607</v>
      </c>
      <c r="D182" s="3">
        <v>63.094662082888803</v>
      </c>
      <c r="E182" s="1">
        <v>321</v>
      </c>
    </row>
    <row r="183" spans="1:5">
      <c r="A183" s="3" t="s">
        <v>5</v>
      </c>
      <c r="B183" s="1">
        <v>9.7606486086522537</v>
      </c>
      <c r="C183" s="1">
        <v>97.606486086522537</v>
      </c>
      <c r="D183" s="3">
        <v>42.991623956513031</v>
      </c>
      <c r="E183" s="1">
        <v>321</v>
      </c>
    </row>
    <row r="184" spans="1:5">
      <c r="A184" s="3" t="s">
        <v>5</v>
      </c>
      <c r="B184" s="1">
        <v>9.3457773038126941</v>
      </c>
      <c r="C184" s="1">
        <v>93.457773038126945</v>
      </c>
      <c r="D184" s="3">
        <v>40.068643138516606</v>
      </c>
      <c r="E184" s="1">
        <v>321</v>
      </c>
    </row>
    <row r="185" spans="1:5">
      <c r="A185" s="3" t="s">
        <v>5</v>
      </c>
      <c r="B185" s="1">
        <v>2.7081804464863337</v>
      </c>
      <c r="C185" s="1">
        <v>27.081804464863339</v>
      </c>
      <c r="D185" s="3">
        <v>5.3796450226275194</v>
      </c>
      <c r="E185" s="1">
        <v>321</v>
      </c>
    </row>
    <row r="186" spans="1:5">
      <c r="A186" s="3" t="s">
        <v>5</v>
      </c>
      <c r="B186" s="1">
        <v>7.8064494982285355</v>
      </c>
      <c r="C186" s="1">
        <v>78.064494982285353</v>
      </c>
      <c r="D186" s="3">
        <v>29.92929056075042</v>
      </c>
      <c r="E186" s="1">
        <v>321</v>
      </c>
    </row>
    <row r="187" spans="1:5">
      <c r="A187" s="3" t="s">
        <v>5</v>
      </c>
      <c r="B187" s="1">
        <v>10.893493558989539</v>
      </c>
      <c r="C187" s="1">
        <v>108.93493558989539</v>
      </c>
      <c r="D187" s="3">
        <v>51.36788473137932</v>
      </c>
      <c r="E187" s="1">
        <v>321</v>
      </c>
    </row>
    <row r="188" spans="1:5">
      <c r="A188" s="3" t="s">
        <v>5</v>
      </c>
      <c r="B188" s="1">
        <v>3.3705094497555832</v>
      </c>
      <c r="C188" s="1">
        <v>33.705094497555834</v>
      </c>
      <c r="D188" s="3">
        <v>7.6698561714296947</v>
      </c>
      <c r="E188" s="1">
        <v>321</v>
      </c>
    </row>
    <row r="189" spans="1:5">
      <c r="A189" s="3" t="s">
        <v>5</v>
      </c>
      <c r="B189" s="1">
        <v>11.031099900983792</v>
      </c>
      <c r="C189" s="1">
        <v>110.31099900983791</v>
      </c>
      <c r="D189" s="3">
        <v>52.423900504460235</v>
      </c>
      <c r="E189" s="1">
        <v>321</v>
      </c>
    </row>
    <row r="190" spans="1:5">
      <c r="A190" s="3" t="s">
        <v>5</v>
      </c>
      <c r="B190" s="1">
        <v>3.5252098363823787</v>
      </c>
      <c r="C190" s="1">
        <v>35.252098363823791</v>
      </c>
      <c r="D190" s="3">
        <v>8.2486243421475542</v>
      </c>
      <c r="E190" s="1">
        <v>321</v>
      </c>
    </row>
    <row r="191" spans="1:5">
      <c r="A191" s="3" t="s">
        <v>5</v>
      </c>
      <c r="B191" s="1">
        <v>10.990774724655539</v>
      </c>
      <c r="C191" s="1">
        <v>109.90774724655539</v>
      </c>
      <c r="D191" s="3">
        <v>52.113585299635147</v>
      </c>
      <c r="E191" s="1">
        <v>321</v>
      </c>
    </row>
    <row r="192" spans="1:5">
      <c r="A192" s="3" t="s">
        <v>5</v>
      </c>
      <c r="B192" s="1">
        <v>3.0196391805479394</v>
      </c>
      <c r="C192" s="1">
        <v>30.196391805479394</v>
      </c>
      <c r="D192" s="3">
        <v>6.4179318301470856</v>
      </c>
      <c r="E192" s="1">
        <v>321</v>
      </c>
    </row>
    <row r="193" spans="1:5">
      <c r="A193" s="3" t="s">
        <v>5</v>
      </c>
      <c r="B193" s="1">
        <v>7.9315788953810289</v>
      </c>
      <c r="C193" s="1">
        <v>79.315788953810284</v>
      </c>
      <c r="D193" s="3">
        <v>30.71085386938983</v>
      </c>
      <c r="E193" s="1">
        <v>321</v>
      </c>
    </row>
    <row r="194" spans="1:5">
      <c r="A194" s="3" t="s">
        <v>5</v>
      </c>
      <c r="B194" s="1">
        <v>2.9720038273037428</v>
      </c>
      <c r="C194" s="1">
        <v>29.720038273037428</v>
      </c>
      <c r="D194" s="3">
        <v>6.2546107923150593</v>
      </c>
      <c r="E194" s="1">
        <v>321</v>
      </c>
    </row>
    <row r="195" spans="1:5">
      <c r="A195" s="3" t="s">
        <v>5</v>
      </c>
      <c r="B195" s="1">
        <v>2.6434713121276143</v>
      </c>
      <c r="C195" s="1">
        <v>26.434713121276143</v>
      </c>
      <c r="D195" s="3">
        <v>5.1728181614204596</v>
      </c>
      <c r="E195" s="1">
        <v>321</v>
      </c>
    </row>
    <row r="196" spans="1:5">
      <c r="A196" s="3" t="s">
        <v>5</v>
      </c>
      <c r="B196" s="1">
        <v>8.8619578509081993</v>
      </c>
      <c r="C196" s="1">
        <v>88.61957850908199</v>
      </c>
      <c r="D196" s="3">
        <v>36.760408577104648</v>
      </c>
      <c r="E196" s="1">
        <v>321</v>
      </c>
    </row>
    <row r="197" spans="1:5">
      <c r="A197" s="3" t="s">
        <v>5</v>
      </c>
      <c r="B197" s="1">
        <v>4.0217290786086481</v>
      </c>
      <c r="C197" s="1">
        <v>40.21729078608648</v>
      </c>
      <c r="D197" s="3">
        <v>10.213005684633542</v>
      </c>
      <c r="E197" s="1">
        <v>321</v>
      </c>
    </row>
    <row r="198" spans="1:5">
      <c r="A198" s="3" t="s">
        <v>5</v>
      </c>
      <c r="B198" s="1">
        <v>6.6137153152720334</v>
      </c>
      <c r="C198" s="1">
        <v>66.13715315272033</v>
      </c>
      <c r="D198" s="3">
        <v>22.875161053337806</v>
      </c>
      <c r="E198" s="1">
        <v>321</v>
      </c>
    </row>
    <row r="199" spans="1:5">
      <c r="A199" s="3" t="s">
        <v>5</v>
      </c>
      <c r="B199" s="1">
        <v>2.5958060964341936</v>
      </c>
      <c r="C199" s="1">
        <v>25.958060964341936</v>
      </c>
      <c r="D199" s="3">
        <v>5.022462544700784</v>
      </c>
      <c r="E199" s="1">
        <v>321</v>
      </c>
    </row>
    <row r="200" spans="1:5">
      <c r="A200" s="3" t="s">
        <v>5</v>
      </c>
      <c r="B200" s="1">
        <v>2.7399259712073825</v>
      </c>
      <c r="C200" s="1">
        <v>27.399259712073825</v>
      </c>
      <c r="D200" s="3">
        <v>5.4822442530807542</v>
      </c>
      <c r="E200" s="1">
        <v>321</v>
      </c>
    </row>
    <row r="201" spans="1:5">
      <c r="A201" s="3" t="s">
        <v>5</v>
      </c>
      <c r="B201" s="1">
        <v>11.241628093934148</v>
      </c>
      <c r="C201" s="1">
        <v>112.41628093934148</v>
      </c>
      <c r="D201" s="3">
        <v>54.055414668893434</v>
      </c>
      <c r="E201" s="1">
        <v>321</v>
      </c>
    </row>
    <row r="202" spans="1:5">
      <c r="A202" s="3" t="s">
        <v>5</v>
      </c>
      <c r="B202" s="1">
        <v>10.224798425805089</v>
      </c>
      <c r="C202" s="1">
        <v>102.24798425805089</v>
      </c>
      <c r="D202" s="3">
        <v>46.35443464137667</v>
      </c>
      <c r="E202" s="1">
        <v>321</v>
      </c>
    </row>
    <row r="203" spans="1:5">
      <c r="A203" s="3" t="s">
        <v>5</v>
      </c>
      <c r="B203" s="1">
        <v>2.8654050299864906</v>
      </c>
      <c r="C203" s="1">
        <v>28.654050299864906</v>
      </c>
      <c r="D203" s="3">
        <v>5.8950055809409019</v>
      </c>
      <c r="E203" s="1">
        <v>321</v>
      </c>
    </row>
    <row r="204" spans="1:5">
      <c r="A204" s="3" t="s">
        <v>5</v>
      </c>
      <c r="B204" s="1">
        <v>12.8825472317007</v>
      </c>
      <c r="C204" s="1">
        <v>128.82547231700701</v>
      </c>
      <c r="D204" s="3">
        <v>67.416125835216761</v>
      </c>
      <c r="E204" s="1">
        <v>321</v>
      </c>
    </row>
    <row r="205" spans="1:5">
      <c r="A205" s="3" t="s">
        <v>5</v>
      </c>
      <c r="B205" s="1">
        <v>7.7032541932359502</v>
      </c>
      <c r="C205" s="1">
        <v>77.032541932359507</v>
      </c>
      <c r="D205" s="3">
        <v>29.290552110900165</v>
      </c>
      <c r="E205" s="1">
        <v>321</v>
      </c>
    </row>
    <row r="206" spans="1:5">
      <c r="A206" s="3" t="s">
        <v>5</v>
      </c>
      <c r="B206" s="1">
        <v>7.7812675651219241</v>
      </c>
      <c r="C206" s="1">
        <v>77.812675651219237</v>
      </c>
      <c r="D206" s="3">
        <v>29.772937537990192</v>
      </c>
      <c r="E206" s="1">
        <v>321</v>
      </c>
    </row>
    <row r="207" spans="1:5">
      <c r="A207" s="3" t="s">
        <v>5</v>
      </c>
      <c r="B207" s="1">
        <v>2.4278750591401064</v>
      </c>
      <c r="C207" s="1">
        <v>24.278750591401064</v>
      </c>
      <c r="D207" s="3">
        <v>4.5064066069705788</v>
      </c>
      <c r="E207" s="1">
        <v>321</v>
      </c>
    </row>
    <row r="208" spans="1:5">
      <c r="A208" s="3" t="s">
        <v>5</v>
      </c>
      <c r="B208" s="1">
        <v>9.1719439981616766</v>
      </c>
      <c r="C208" s="1">
        <v>91.719439981616773</v>
      </c>
      <c r="D208" s="3">
        <v>38.867457442636471</v>
      </c>
      <c r="E208" s="1">
        <v>321</v>
      </c>
    </row>
    <row r="209" spans="1:5">
      <c r="A209" s="3" t="s">
        <v>5</v>
      </c>
      <c r="B209" s="1">
        <v>12.119795858999906</v>
      </c>
      <c r="C209" s="1">
        <v>121.19795858999906</v>
      </c>
      <c r="D209" s="3">
        <v>61.065259070002327</v>
      </c>
      <c r="E209" s="1">
        <v>321</v>
      </c>
    </row>
    <row r="210" spans="1:5">
      <c r="A210" s="3" t="s">
        <v>5</v>
      </c>
      <c r="B210" s="1">
        <v>2.6619491269915456</v>
      </c>
      <c r="C210" s="1">
        <v>26.619491269915457</v>
      </c>
      <c r="D210" s="3">
        <v>5.2315608631824819</v>
      </c>
      <c r="E210" s="1">
        <v>321</v>
      </c>
    </row>
    <row r="211" spans="1:5">
      <c r="A211" s="3" t="s">
        <v>5</v>
      </c>
      <c r="B211" s="1">
        <v>2.9870400211035024</v>
      </c>
      <c r="C211" s="1">
        <v>29.870400211035026</v>
      </c>
      <c r="D211" s="3">
        <v>6.3059891267688624</v>
      </c>
      <c r="E211" s="1">
        <v>321</v>
      </c>
    </row>
    <row r="212" spans="1:5">
      <c r="A212" s="3" t="s">
        <v>5</v>
      </c>
      <c r="B212" s="1">
        <v>3.1070244054059306</v>
      </c>
      <c r="C212" s="1">
        <v>31.070244054059305</v>
      </c>
      <c r="D212" s="3">
        <v>6.721712007198092</v>
      </c>
      <c r="E212" s="1">
        <v>321</v>
      </c>
    </row>
    <row r="213" spans="1:5">
      <c r="A213" s="3" t="s">
        <v>5</v>
      </c>
      <c r="B213" s="1">
        <v>8.7692042733890805</v>
      </c>
      <c r="C213" s="1">
        <v>87.692042733890801</v>
      </c>
      <c r="D213" s="3">
        <v>36.138716503978593</v>
      </c>
      <c r="E213" s="1">
        <v>321</v>
      </c>
    </row>
    <row r="214" spans="1:5">
      <c r="A214" s="3" t="s">
        <v>5</v>
      </c>
      <c r="B214" s="1">
        <v>2.6116293629417489</v>
      </c>
      <c r="C214" s="1">
        <v>26.116293629417488</v>
      </c>
      <c r="D214" s="3">
        <v>5.0721871252357866</v>
      </c>
      <c r="E214" s="1">
        <v>321</v>
      </c>
    </row>
    <row r="215" spans="1:5">
      <c r="A215" s="3" t="s">
        <v>5</v>
      </c>
      <c r="B215" s="1">
        <v>3.5670989761521765</v>
      </c>
      <c r="C215" s="1">
        <v>35.670989761521767</v>
      </c>
      <c r="D215" s="3">
        <v>8.4081039246106215</v>
      </c>
      <c r="E215" s="1">
        <v>321</v>
      </c>
    </row>
    <row r="216" spans="1:5">
      <c r="A216" s="3" t="s">
        <v>5</v>
      </c>
      <c r="B216" s="1">
        <v>10.801540523107256</v>
      </c>
      <c r="C216" s="1">
        <v>108.01540523107256</v>
      </c>
      <c r="D216" s="3">
        <v>50.666818236087281</v>
      </c>
      <c r="E216" s="1">
        <v>321</v>
      </c>
    </row>
    <row r="217" spans="1:5">
      <c r="A217" s="3" t="s">
        <v>5</v>
      </c>
      <c r="B217" s="1">
        <v>2.5385650570479896</v>
      </c>
      <c r="C217" s="1">
        <v>25.385650570479896</v>
      </c>
      <c r="D217" s="3">
        <v>4.8441552660938605</v>
      </c>
      <c r="E217" s="1">
        <v>321</v>
      </c>
    </row>
    <row r="218" spans="1:5">
      <c r="A218" s="3" t="s">
        <v>5</v>
      </c>
      <c r="B218" s="1">
        <v>12.241823807615912</v>
      </c>
      <c r="C218" s="1">
        <v>122.41823807615913</v>
      </c>
      <c r="D218" s="3">
        <v>62.06507975863407</v>
      </c>
      <c r="E218" s="1">
        <v>321</v>
      </c>
    </row>
    <row r="219" spans="1:5">
      <c r="A219" s="3" t="s">
        <v>5</v>
      </c>
      <c r="B219" s="1">
        <v>2.6221461065982119</v>
      </c>
      <c r="C219" s="1">
        <v>26.221461065982119</v>
      </c>
      <c r="D219" s="3">
        <v>5.1053397036517367</v>
      </c>
      <c r="E219" s="1">
        <v>321</v>
      </c>
    </row>
    <row r="220" spans="1:5">
      <c r="A220" s="3" t="s">
        <v>5</v>
      </c>
      <c r="B220" s="1">
        <v>3.5462015846559996</v>
      </c>
      <c r="C220" s="1">
        <v>35.462015846559993</v>
      </c>
      <c r="D220" s="3">
        <v>8.3283974923909128</v>
      </c>
      <c r="E220" s="1">
        <v>321</v>
      </c>
    </row>
    <row r="221" spans="1:5">
      <c r="A221" s="3" t="s">
        <v>5</v>
      </c>
      <c r="B221" s="1">
        <v>3.4387952799995443</v>
      </c>
      <c r="C221" s="1">
        <v>34.387952799995446</v>
      </c>
      <c r="D221" s="3">
        <v>7.9233392962790434</v>
      </c>
      <c r="E221" s="1">
        <v>321</v>
      </c>
    </row>
    <row r="222" spans="1:5">
      <c r="A222" s="3" t="s">
        <v>5</v>
      </c>
      <c r="B222" s="1">
        <v>2.623340754497077</v>
      </c>
      <c r="C222" s="1">
        <v>26.23340754497077</v>
      </c>
      <c r="D222" s="3">
        <v>5.1091108981021831</v>
      </c>
      <c r="E222" s="1">
        <v>321</v>
      </c>
    </row>
    <row r="223" spans="1:5">
      <c r="A223" s="3" t="s">
        <v>5</v>
      </c>
      <c r="B223" s="1">
        <v>2.6207378647624209</v>
      </c>
      <c r="C223" s="1">
        <v>26.207378647624211</v>
      </c>
      <c r="D223" s="3">
        <v>5.1008956186013146</v>
      </c>
      <c r="E223" s="1">
        <v>321</v>
      </c>
    </row>
    <row r="224" spans="1:5">
      <c r="A224" s="3" t="s">
        <v>5</v>
      </c>
      <c r="B224" s="1">
        <v>2.4174838071896589</v>
      </c>
      <c r="C224" s="1">
        <v>24.174838071896588</v>
      </c>
      <c r="D224" s="3">
        <v>4.4751815108558395</v>
      </c>
      <c r="E224" s="1">
        <v>321</v>
      </c>
    </row>
    <row r="225" spans="1:5">
      <c r="A225" s="3" t="s">
        <v>5</v>
      </c>
      <c r="B225" s="1">
        <v>2.4134520189476274</v>
      </c>
      <c r="C225" s="1">
        <v>24.134520189476273</v>
      </c>
      <c r="D225" s="3">
        <v>4.4630886358569777</v>
      </c>
      <c r="E225" s="1">
        <v>321</v>
      </c>
    </row>
    <row r="226" spans="1:5">
      <c r="A226" s="3" t="s">
        <v>5</v>
      </c>
      <c r="B226" s="1">
        <v>2.3936908962138377</v>
      </c>
      <c r="C226" s="1">
        <v>23.936908962138375</v>
      </c>
      <c r="D226" s="3">
        <v>4.4039989875485697</v>
      </c>
      <c r="E226" s="1">
        <v>321</v>
      </c>
    </row>
    <row r="227" spans="1:5">
      <c r="A227" s="3" t="s">
        <v>5</v>
      </c>
      <c r="B227" s="1">
        <v>2.3593836172592129</v>
      </c>
      <c r="C227" s="1">
        <v>23.593836172592127</v>
      </c>
      <c r="D227" s="3">
        <v>4.3021317884015069</v>
      </c>
      <c r="E227" s="1">
        <v>321</v>
      </c>
    </row>
    <row r="228" spans="1:5">
      <c r="A228" s="3" t="s">
        <v>5</v>
      </c>
      <c r="B228" s="1">
        <v>2.7232771287980482</v>
      </c>
      <c r="C228" s="1">
        <v>27.232771287980484</v>
      </c>
      <c r="D228" s="3">
        <v>5.4283437930573228</v>
      </c>
      <c r="E228" s="1">
        <v>321</v>
      </c>
    </row>
    <row r="229" spans="1:5">
      <c r="A229" s="3" t="s">
        <v>5</v>
      </c>
      <c r="B229" s="1">
        <v>2.8660304811095387</v>
      </c>
      <c r="C229" s="1">
        <v>28.660304811095386</v>
      </c>
      <c r="D229" s="3">
        <v>5.89709166027784</v>
      </c>
      <c r="E229" s="1">
        <v>321</v>
      </c>
    </row>
    <row r="230" spans="1:5">
      <c r="A230" s="3" t="s">
        <v>5</v>
      </c>
      <c r="B230" s="1">
        <v>2.4336593584237289</v>
      </c>
      <c r="C230" s="1">
        <v>24.336593584237288</v>
      </c>
      <c r="D230" s="3">
        <v>4.5238241025532888</v>
      </c>
      <c r="E230" s="1">
        <v>321</v>
      </c>
    </row>
    <row r="231" spans="1:5">
      <c r="A231" s="3" t="s">
        <v>5</v>
      </c>
      <c r="B231" s="1">
        <v>2.7285500456401564</v>
      </c>
      <c r="C231" s="1">
        <v>27.285500456401564</v>
      </c>
      <c r="D231" s="3">
        <v>5.4453927271937737</v>
      </c>
      <c r="E231" s="1">
        <v>321</v>
      </c>
    </row>
    <row r="232" spans="1:5">
      <c r="A232" s="3" t="s">
        <v>5</v>
      </c>
      <c r="B232" s="1">
        <v>10.17008521463872</v>
      </c>
      <c r="C232" s="1">
        <v>101.70085214638719</v>
      </c>
      <c r="D232" s="3">
        <v>45.952999155884839</v>
      </c>
      <c r="E232" s="1">
        <v>321</v>
      </c>
    </row>
    <row r="233" spans="1:5">
      <c r="A233" s="3" t="s">
        <v>5</v>
      </c>
      <c r="B233" s="1">
        <v>9.2712536467090167</v>
      </c>
      <c r="C233" s="1">
        <v>92.71253646709016</v>
      </c>
      <c r="D233" s="3">
        <v>39.551970707128596</v>
      </c>
      <c r="E233" s="1">
        <v>321</v>
      </c>
    </row>
    <row r="234" spans="1:5">
      <c r="A234" s="3" t="s">
        <v>5</v>
      </c>
      <c r="B234" s="1">
        <v>3.7229274254642752</v>
      </c>
      <c r="C234" s="1">
        <v>37.229274254642753</v>
      </c>
      <c r="D234" s="3">
        <v>9.0115799907467657</v>
      </c>
      <c r="E234" s="1">
        <v>321</v>
      </c>
    </row>
    <row r="235" spans="1:5">
      <c r="A235" s="3" t="s">
        <v>5</v>
      </c>
      <c r="B235" s="1">
        <v>3.1268518520516202</v>
      </c>
      <c r="C235" s="1">
        <v>31.268518520516203</v>
      </c>
      <c r="D235" s="3">
        <v>6.7913860421839116</v>
      </c>
      <c r="E235" s="1">
        <v>321</v>
      </c>
    </row>
    <row r="236" spans="1:5">
      <c r="A236" s="3" t="s">
        <v>5</v>
      </c>
      <c r="B236" s="1">
        <v>2.932110202638599</v>
      </c>
      <c r="C236" s="1">
        <v>29.32110202638599</v>
      </c>
      <c r="D236" s="3">
        <v>6.1190771944020712</v>
      </c>
      <c r="E236" s="1">
        <v>321</v>
      </c>
    </row>
    <row r="237" spans="1:5">
      <c r="A237" s="3" t="s">
        <v>5</v>
      </c>
      <c r="B237" s="1">
        <v>10.896196358254437</v>
      </c>
      <c r="C237" s="1">
        <v>108.96196358254437</v>
      </c>
      <c r="D237" s="3">
        <v>51.388547169206539</v>
      </c>
      <c r="E237" s="1">
        <v>321</v>
      </c>
    </row>
    <row r="238" spans="1:5">
      <c r="A238" s="3" t="s">
        <v>5</v>
      </c>
      <c r="B238" s="1">
        <v>3.8517144450997067</v>
      </c>
      <c r="C238" s="1">
        <v>38.517144450997066</v>
      </c>
      <c r="D238" s="3">
        <v>9.5223425003251787</v>
      </c>
      <c r="E238" s="1">
        <v>321</v>
      </c>
    </row>
    <row r="239" spans="1:5">
      <c r="A239" s="3" t="s">
        <v>5</v>
      </c>
      <c r="B239" s="1">
        <v>2.7130700380672543</v>
      </c>
      <c r="C239" s="1">
        <v>27.130700380672543</v>
      </c>
      <c r="D239" s="3">
        <v>5.3953994199830433</v>
      </c>
      <c r="E239" s="1">
        <v>321</v>
      </c>
    </row>
    <row r="240" spans="1:5">
      <c r="A240" s="3" t="s">
        <v>5</v>
      </c>
      <c r="B240" s="1">
        <v>2.7878372243392313</v>
      </c>
      <c r="C240" s="1">
        <v>27.878372243392313</v>
      </c>
      <c r="D240" s="3">
        <v>5.6384919922999979</v>
      </c>
      <c r="E240" s="1">
        <v>321</v>
      </c>
    </row>
    <row r="241" spans="1:5">
      <c r="A241" s="3" t="s">
        <v>5</v>
      </c>
      <c r="B241" s="1">
        <v>10.996256944868753</v>
      </c>
      <c r="C241" s="1">
        <v>109.96256944868753</v>
      </c>
      <c r="D241" s="3">
        <v>52.155731283132894</v>
      </c>
      <c r="E241" s="1">
        <v>321</v>
      </c>
    </row>
    <row r="242" spans="1:5">
      <c r="A242" s="3" t="s">
        <v>5</v>
      </c>
      <c r="B242" s="1">
        <v>3.1665805685664252</v>
      </c>
      <c r="C242" s="1">
        <v>31.665805685664253</v>
      </c>
      <c r="D242" s="3">
        <v>6.9318202693046427</v>
      </c>
      <c r="E242" s="1">
        <v>321</v>
      </c>
    </row>
    <row r="243" spans="1:5">
      <c r="A243" s="3" t="s">
        <v>5</v>
      </c>
      <c r="B243" s="1">
        <v>10.699524589134864</v>
      </c>
      <c r="C243" s="1">
        <v>106.99524589134865</v>
      </c>
      <c r="D243" s="3">
        <v>49.893356991963167</v>
      </c>
      <c r="E243" s="1">
        <v>321</v>
      </c>
    </row>
    <row r="244" spans="1:5">
      <c r="A244" s="3" t="s">
        <v>5</v>
      </c>
      <c r="B244" s="1">
        <v>10.458343560183724</v>
      </c>
      <c r="C244" s="1">
        <v>104.58343560183724</v>
      </c>
      <c r="D244" s="3">
        <v>48.082969368086758</v>
      </c>
      <c r="E244" s="1">
        <v>321</v>
      </c>
    </row>
    <row r="245" spans="1:5">
      <c r="A245" s="3" t="s">
        <v>5</v>
      </c>
      <c r="B245" s="1">
        <v>11.036185250711689</v>
      </c>
      <c r="C245" s="1">
        <v>110.36185250711689</v>
      </c>
      <c r="D245" s="3">
        <v>52.463084012167378</v>
      </c>
      <c r="E245" s="1">
        <v>321</v>
      </c>
    </row>
    <row r="246" spans="1:5">
      <c r="A246" s="3" t="s">
        <v>5</v>
      </c>
      <c r="B246" s="1">
        <v>1.9013344816030824</v>
      </c>
      <c r="C246" s="1">
        <v>19.013344816030823</v>
      </c>
      <c r="D246" s="3">
        <v>3.031947934753195</v>
      </c>
      <c r="E246" s="1">
        <v>321</v>
      </c>
    </row>
    <row r="247" spans="1:5">
      <c r="A247" s="3" t="s">
        <v>5</v>
      </c>
      <c r="B247" s="1">
        <v>8.0564130085775805</v>
      </c>
      <c r="C247" s="1">
        <v>80.564130085775801</v>
      </c>
      <c r="D247" s="3">
        <v>31.49824167813383</v>
      </c>
      <c r="E247" s="1">
        <v>321</v>
      </c>
    </row>
    <row r="248" spans="1:5">
      <c r="A248" s="3" t="s">
        <v>5</v>
      </c>
      <c r="B248" s="1">
        <v>5.9463830871078711</v>
      </c>
      <c r="C248" s="1">
        <v>59.463830871078713</v>
      </c>
      <c r="D248" s="3">
        <v>19.252242193728843</v>
      </c>
      <c r="E248" s="1">
        <v>321</v>
      </c>
    </row>
    <row r="249" spans="1:5">
      <c r="A249" s="3" t="s">
        <v>5</v>
      </c>
      <c r="B249" s="1">
        <v>2.9475519382093673</v>
      </c>
      <c r="C249" s="1">
        <v>29.475519382093673</v>
      </c>
      <c r="D249" s="3">
        <v>6.1714035866271244</v>
      </c>
      <c r="E249" s="1">
        <v>321</v>
      </c>
    </row>
    <row r="250" spans="1:5">
      <c r="A250" s="3" t="s">
        <v>5</v>
      </c>
      <c r="B250" s="1">
        <v>10.293788150185243</v>
      </c>
      <c r="C250" s="1">
        <v>102.93788150185243</v>
      </c>
      <c r="D250" s="3">
        <v>46.862522753559297</v>
      </c>
      <c r="E250" s="1">
        <v>321</v>
      </c>
    </row>
    <row r="251" spans="1:5">
      <c r="A251" s="3" t="s">
        <v>5</v>
      </c>
      <c r="B251" s="1">
        <v>12.059730477983917</v>
      </c>
      <c r="C251" s="1">
        <v>120.59730477983918</v>
      </c>
      <c r="D251" s="3">
        <v>60.575408527069563</v>
      </c>
      <c r="E251" s="1">
        <v>321</v>
      </c>
    </row>
    <row r="252" spans="1:5">
      <c r="A252" s="3" t="s">
        <v>5</v>
      </c>
      <c r="B252" s="1">
        <v>2.9939098939212454</v>
      </c>
      <c r="C252" s="1">
        <v>29.939098939212453</v>
      </c>
      <c r="D252" s="3">
        <v>6.3295168913081881</v>
      </c>
      <c r="E252" s="1">
        <v>321</v>
      </c>
    </row>
    <row r="253" spans="1:5">
      <c r="A253" s="3" t="s">
        <v>5</v>
      </c>
      <c r="B253" s="1">
        <v>2.681995762491225</v>
      </c>
      <c r="C253" s="1">
        <v>26.819957624912249</v>
      </c>
      <c r="D253" s="3">
        <v>5.295578017487431</v>
      </c>
      <c r="E253" s="1">
        <v>321</v>
      </c>
    </row>
    <row r="254" spans="1:5">
      <c r="A254" s="3" t="s">
        <v>5</v>
      </c>
      <c r="B254" s="1">
        <v>8.4383081526756456</v>
      </c>
      <c r="C254" s="1">
        <v>84.383081526756456</v>
      </c>
      <c r="D254" s="3">
        <v>33.954126591225581</v>
      </c>
      <c r="E254" s="1">
        <v>321</v>
      </c>
    </row>
    <row r="255" spans="1:5">
      <c r="A255" s="3" t="s">
        <v>5</v>
      </c>
      <c r="B255" s="1">
        <v>8.1816496197138289</v>
      </c>
      <c r="C255" s="1">
        <v>81.816496197138292</v>
      </c>
      <c r="D255" s="3">
        <v>32.295819618992098</v>
      </c>
      <c r="E255" s="1">
        <v>321</v>
      </c>
    </row>
    <row r="256" spans="1:5">
      <c r="A256" s="3" t="s">
        <v>5</v>
      </c>
      <c r="B256" s="1">
        <v>9.1394575997972609</v>
      </c>
      <c r="C256" s="1">
        <v>91.394575997972609</v>
      </c>
      <c r="D256" s="3">
        <v>38.644532876172484</v>
      </c>
      <c r="E256" s="1">
        <v>321</v>
      </c>
    </row>
    <row r="257" spans="1:5">
      <c r="A257" s="3" t="s">
        <v>5</v>
      </c>
      <c r="B257" s="1">
        <v>5.7504979091815107</v>
      </c>
      <c r="C257" s="1">
        <v>57.504979091815109</v>
      </c>
      <c r="D257" s="3">
        <v>18.234693596245602</v>
      </c>
      <c r="E257" s="1">
        <v>321</v>
      </c>
    </row>
    <row r="258" spans="1:5">
      <c r="A258" s="3" t="s">
        <v>5</v>
      </c>
      <c r="B258" s="1">
        <v>2.6865668876542022</v>
      </c>
      <c r="C258" s="1">
        <v>26.865668876542021</v>
      </c>
      <c r="D258" s="3">
        <v>5.310217238284543</v>
      </c>
      <c r="E258" s="1">
        <v>321</v>
      </c>
    </row>
    <row r="259" spans="1:5">
      <c r="A259" s="3" t="s">
        <v>5</v>
      </c>
      <c r="B259" s="1">
        <v>7.6849703150639126</v>
      </c>
      <c r="C259" s="1">
        <v>76.849703150639129</v>
      </c>
      <c r="D259" s="3">
        <v>29.177933252261511</v>
      </c>
      <c r="E259" s="1">
        <v>321</v>
      </c>
    </row>
    <row r="260" spans="1:5">
      <c r="A260" s="3" t="s">
        <v>5</v>
      </c>
      <c r="B260" s="1">
        <v>2.4621361232593624</v>
      </c>
      <c r="C260" s="1">
        <v>24.621361232593625</v>
      </c>
      <c r="D260" s="3">
        <v>4.6099471412116264</v>
      </c>
      <c r="E260" s="1">
        <v>321</v>
      </c>
    </row>
    <row r="261" spans="1:5">
      <c r="A261" s="3" t="s">
        <v>5</v>
      </c>
      <c r="B261" s="1">
        <v>2.8265984821342611</v>
      </c>
      <c r="C261" s="1">
        <v>28.265984821342613</v>
      </c>
      <c r="D261" s="3">
        <v>5.7661273844275378</v>
      </c>
      <c r="E261" s="1">
        <v>321</v>
      </c>
    </row>
    <row r="262" spans="1:5">
      <c r="A262" s="3" t="s">
        <v>5</v>
      </c>
      <c r="B262" s="1">
        <v>3.3839166910250862</v>
      </c>
      <c r="C262" s="1">
        <v>33.83916691025086</v>
      </c>
      <c r="D262" s="3">
        <v>7.7193757327954522</v>
      </c>
      <c r="E262" s="1">
        <v>321</v>
      </c>
    </row>
    <row r="263" spans="1:5">
      <c r="A263" s="3" t="s">
        <v>5</v>
      </c>
      <c r="B263" s="1">
        <v>9.6452644312484779</v>
      </c>
      <c r="C263" s="1">
        <v>96.452644312484779</v>
      </c>
      <c r="D263" s="3">
        <v>42.170778205472097</v>
      </c>
      <c r="E263" s="1">
        <v>321</v>
      </c>
    </row>
    <row r="264" spans="1:5">
      <c r="A264" s="3" t="s">
        <v>5</v>
      </c>
      <c r="B264" s="1">
        <v>2.0907295662002903</v>
      </c>
      <c r="C264" s="1">
        <v>20.907295662002902</v>
      </c>
      <c r="D264" s="3">
        <v>3.5365094881875652</v>
      </c>
      <c r="E264" s="1">
        <v>321</v>
      </c>
    </row>
    <row r="265" spans="1:5">
      <c r="A265" s="3" t="s">
        <v>5</v>
      </c>
      <c r="B265" s="1">
        <v>9.112555190509628</v>
      </c>
      <c r="C265" s="1">
        <v>91.125551905096273</v>
      </c>
      <c r="D265" s="3">
        <v>38.460298233974662</v>
      </c>
      <c r="E265" s="1">
        <v>321</v>
      </c>
    </row>
    <row r="266" spans="1:5">
      <c r="A266" s="3" t="s">
        <v>5</v>
      </c>
      <c r="B266" s="1">
        <v>4.8994430682315286</v>
      </c>
      <c r="C266" s="1">
        <v>48.994430682315283</v>
      </c>
      <c r="D266" s="3">
        <v>14.064905087859007</v>
      </c>
      <c r="E266" s="1">
        <v>403</v>
      </c>
    </row>
    <row r="267" spans="1:5">
      <c r="A267" s="3" t="s">
        <v>5</v>
      </c>
      <c r="B267" s="1">
        <v>12.220121010895012</v>
      </c>
      <c r="C267" s="1">
        <v>122.20121010895012</v>
      </c>
      <c r="D267" s="3">
        <v>61.886805976198595</v>
      </c>
      <c r="E267" s="1">
        <v>403</v>
      </c>
    </row>
    <row r="268" spans="1:5">
      <c r="A268" s="3" t="s">
        <v>5</v>
      </c>
      <c r="B268" s="1">
        <v>3.9385984624346841</v>
      </c>
      <c r="C268" s="1">
        <v>39.38598462434684</v>
      </c>
      <c r="D268" s="3">
        <v>9.8729833945030592</v>
      </c>
      <c r="E268" s="1">
        <v>403</v>
      </c>
    </row>
    <row r="269" spans="1:5">
      <c r="A269" s="3" t="s">
        <v>5</v>
      </c>
      <c r="B269" s="1">
        <v>11.713214273222068</v>
      </c>
      <c r="C269" s="1">
        <v>117.13214273222067</v>
      </c>
      <c r="D269" s="3">
        <v>57.77909985082924</v>
      </c>
      <c r="E269" s="1">
        <v>403</v>
      </c>
    </row>
    <row r="270" spans="1:5">
      <c r="A270" s="3" t="s">
        <v>5</v>
      </c>
      <c r="B270" s="1">
        <v>2.1233426175141248</v>
      </c>
      <c r="C270" s="1">
        <v>21.233426175141247</v>
      </c>
      <c r="D270" s="3">
        <v>3.6263708194438364</v>
      </c>
      <c r="E270" s="1">
        <v>403</v>
      </c>
    </row>
    <row r="271" spans="1:5">
      <c r="A271" s="3" t="s">
        <v>5</v>
      </c>
      <c r="B271" s="1">
        <v>14.019401971394121</v>
      </c>
      <c r="C271" s="1">
        <v>140.1940197139412</v>
      </c>
      <c r="D271" s="3">
        <v>77.322010644299453</v>
      </c>
      <c r="E271" s="1">
        <v>403</v>
      </c>
    </row>
    <row r="272" spans="1:5">
      <c r="A272" s="3" t="s">
        <v>5</v>
      </c>
      <c r="B272" s="1">
        <v>3.8790436881107255</v>
      </c>
      <c r="C272" s="1">
        <v>38.790436881107254</v>
      </c>
      <c r="D272" s="3">
        <v>9.6321121221356236</v>
      </c>
      <c r="E272" s="1">
        <v>403</v>
      </c>
    </row>
    <row r="273" spans="1:5">
      <c r="A273" s="3" t="s">
        <v>5</v>
      </c>
      <c r="B273" s="1">
        <v>4.4927838140613838</v>
      </c>
      <c r="C273" s="1">
        <v>44.927838140613837</v>
      </c>
      <c r="D273" s="3">
        <v>12.221735405412305</v>
      </c>
      <c r="E273" s="1">
        <v>403</v>
      </c>
    </row>
    <row r="274" spans="1:5">
      <c r="A274" s="3" t="s">
        <v>5</v>
      </c>
      <c r="B274" s="1">
        <v>3.5357428333155969</v>
      </c>
      <c r="C274" s="1">
        <v>35.357428333155966</v>
      </c>
      <c r="D274" s="3">
        <v>8.2886152217417699</v>
      </c>
      <c r="E274" s="1">
        <v>403</v>
      </c>
    </row>
    <row r="275" spans="1:5">
      <c r="A275" s="3" t="s">
        <v>5</v>
      </c>
      <c r="B275" s="1">
        <v>3.3189680048809231</v>
      </c>
      <c r="C275" s="1">
        <v>33.18968004880923</v>
      </c>
      <c r="D275" s="3">
        <v>7.4806276000599921</v>
      </c>
      <c r="E275" s="1">
        <v>403</v>
      </c>
    </row>
    <row r="276" spans="1:5">
      <c r="A276" s="3" t="s">
        <v>5</v>
      </c>
      <c r="B276" s="1">
        <v>5.9727606571162619</v>
      </c>
      <c r="C276" s="1">
        <v>59.727606571162617</v>
      </c>
      <c r="D276" s="3">
        <v>19.390876446794223</v>
      </c>
      <c r="E276" s="1">
        <v>403</v>
      </c>
    </row>
    <row r="277" spans="1:5">
      <c r="A277" s="3" t="s">
        <v>5</v>
      </c>
      <c r="B277" s="1">
        <v>4.2969522170572949</v>
      </c>
      <c r="C277" s="1">
        <v>42.969522170572951</v>
      </c>
      <c r="D277" s="3">
        <v>11.369895973240235</v>
      </c>
      <c r="E277" s="1">
        <v>403</v>
      </c>
    </row>
    <row r="278" spans="1:5">
      <c r="A278" s="3" t="s">
        <v>5</v>
      </c>
      <c r="B278" s="1">
        <v>10.449016970447254</v>
      </c>
      <c r="C278" s="1">
        <v>104.49016970447254</v>
      </c>
      <c r="D278" s="3">
        <v>48.013476417947075</v>
      </c>
      <c r="E278" s="1">
        <v>403</v>
      </c>
    </row>
    <row r="279" spans="1:5">
      <c r="A279" s="3" t="s">
        <v>5</v>
      </c>
      <c r="B279" s="1">
        <v>4.8779934852374547</v>
      </c>
      <c r="C279" s="1">
        <v>48.779934852374545</v>
      </c>
      <c r="D279" s="3">
        <v>13.96522060418966</v>
      </c>
      <c r="E279" s="1">
        <v>403</v>
      </c>
    </row>
    <row r="280" spans="1:5">
      <c r="A280" s="3" t="s">
        <v>5</v>
      </c>
      <c r="B280" s="1">
        <v>14.257238536877054</v>
      </c>
      <c r="C280" s="1">
        <v>142.57238536877054</v>
      </c>
      <c r="D280" s="3">
        <v>79.45967380807113</v>
      </c>
      <c r="E280" s="1">
        <v>403</v>
      </c>
    </row>
    <row r="281" spans="1:5">
      <c r="A281" s="3" t="s">
        <v>5</v>
      </c>
      <c r="B281" s="1">
        <v>12.296993733125786</v>
      </c>
      <c r="C281" s="1">
        <v>122.96993733125787</v>
      </c>
      <c r="D281" s="3">
        <v>62.519147284213489</v>
      </c>
      <c r="E281" s="1">
        <v>403</v>
      </c>
    </row>
    <row r="282" spans="1:5">
      <c r="A282" s="3" t="s">
        <v>5</v>
      </c>
      <c r="B282" s="1">
        <v>4.4150637131252362</v>
      </c>
      <c r="C282" s="1">
        <v>44.15063713125236</v>
      </c>
      <c r="D282" s="3">
        <v>11.880844063953214</v>
      </c>
      <c r="E282" s="1">
        <v>403</v>
      </c>
    </row>
    <row r="283" spans="1:5">
      <c r="A283" s="3" t="s">
        <v>5</v>
      </c>
      <c r="B283" s="1">
        <v>10.427903603857226</v>
      </c>
      <c r="C283" s="1">
        <v>104.27903603857226</v>
      </c>
      <c r="D283" s="3">
        <v>47.85630182763574</v>
      </c>
      <c r="E283" s="1">
        <v>403</v>
      </c>
    </row>
    <row r="284" spans="1:5">
      <c r="A284" s="3" t="s">
        <v>5</v>
      </c>
      <c r="B284" s="1">
        <v>14.657863117804382</v>
      </c>
      <c r="C284" s="1">
        <v>146.57863117804382</v>
      </c>
      <c r="D284" s="3">
        <v>83.110733463253567</v>
      </c>
      <c r="E284" s="1">
        <v>403</v>
      </c>
    </row>
    <row r="285" spans="1:5">
      <c r="A285" s="3" t="s">
        <v>5</v>
      </c>
      <c r="B285" s="1">
        <v>4.30633960033561</v>
      </c>
      <c r="C285" s="1">
        <v>43.063396003356104</v>
      </c>
      <c r="D285" s="3">
        <v>11.410190381953756</v>
      </c>
      <c r="E285" s="1">
        <v>403</v>
      </c>
    </row>
    <row r="286" spans="1:5">
      <c r="A286" s="3" t="s">
        <v>5</v>
      </c>
      <c r="B286" s="1">
        <v>5.2576751496245224</v>
      </c>
      <c r="C286" s="1">
        <v>52.576751496245222</v>
      </c>
      <c r="D286" s="3">
        <v>15.769528643530585</v>
      </c>
      <c r="E286" s="1">
        <v>403</v>
      </c>
    </row>
    <row r="287" spans="1:5">
      <c r="A287" s="3" t="s">
        <v>5</v>
      </c>
      <c r="B287" s="1">
        <v>12.064267977851841</v>
      </c>
      <c r="C287" s="1">
        <v>120.64267977851841</v>
      </c>
      <c r="D287" s="3">
        <v>60.612360354484366</v>
      </c>
      <c r="E287" s="1">
        <v>403</v>
      </c>
    </row>
    <row r="288" spans="1:5">
      <c r="A288" s="3" t="s">
        <v>5</v>
      </c>
      <c r="B288" s="1">
        <v>12.164626341346697</v>
      </c>
      <c r="C288" s="1">
        <v>121.64626341346697</v>
      </c>
      <c r="D288" s="3">
        <v>61.431848952959868</v>
      </c>
      <c r="E288" s="1">
        <v>403</v>
      </c>
    </row>
    <row r="289" spans="1:5">
      <c r="A289" s="3" t="s">
        <v>5</v>
      </c>
      <c r="B289" s="1">
        <v>5.7813750846944272</v>
      </c>
      <c r="C289" s="1">
        <v>57.813750846944274</v>
      </c>
      <c r="D289" s="3">
        <v>18.393681280019987</v>
      </c>
      <c r="E289" s="1">
        <v>403</v>
      </c>
    </row>
    <row r="290" spans="1:5">
      <c r="A290" s="3" t="s">
        <v>5</v>
      </c>
      <c r="B290" s="1">
        <v>3.1407909388506829</v>
      </c>
      <c r="C290" s="1">
        <v>31.40790938850683</v>
      </c>
      <c r="D290" s="3">
        <v>6.8405328959199805</v>
      </c>
      <c r="E290" s="1">
        <v>403</v>
      </c>
    </row>
    <row r="291" spans="1:5">
      <c r="A291" s="3" t="s">
        <v>5</v>
      </c>
      <c r="B291" s="1">
        <v>4.6453582926233103</v>
      </c>
      <c r="C291" s="1">
        <v>46.453582926233103</v>
      </c>
      <c r="D291" s="3">
        <v>12.901636957581834</v>
      </c>
      <c r="E291" s="1">
        <v>403</v>
      </c>
    </row>
    <row r="292" spans="1:5">
      <c r="A292" s="3" t="s">
        <v>5</v>
      </c>
      <c r="B292" s="1">
        <v>5.7905231562585389</v>
      </c>
      <c r="C292" s="1">
        <v>57.905231562585385</v>
      </c>
      <c r="D292" s="3">
        <v>18.440886517224119</v>
      </c>
      <c r="E292" s="1">
        <v>403</v>
      </c>
    </row>
    <row r="293" spans="1:5">
      <c r="A293" s="3" t="s">
        <v>5</v>
      </c>
      <c r="B293" s="1">
        <v>11.22251984966319</v>
      </c>
      <c r="C293" s="1">
        <v>112.22519849663189</v>
      </c>
      <c r="D293" s="3">
        <v>53.906543286468228</v>
      </c>
      <c r="E293" s="1">
        <v>403</v>
      </c>
    </row>
    <row r="294" spans="1:5">
      <c r="A294" s="3" t="s">
        <v>5</v>
      </c>
      <c r="B294" s="1">
        <v>11.015337346059479</v>
      </c>
      <c r="C294" s="1">
        <v>110.15337346059479</v>
      </c>
      <c r="D294" s="3">
        <v>52.302518547385134</v>
      </c>
      <c r="E294" s="1">
        <v>403</v>
      </c>
    </row>
    <row r="295" spans="1:5">
      <c r="A295" s="3" t="s">
        <v>5</v>
      </c>
      <c r="B295" s="1">
        <v>4.9609326305370116</v>
      </c>
      <c r="C295" s="1">
        <v>49.609326305370118</v>
      </c>
      <c r="D295" s="3">
        <v>14.352173589853942</v>
      </c>
      <c r="E295" s="1">
        <v>403</v>
      </c>
    </row>
    <row r="296" spans="1:5">
      <c r="A296" s="3" t="s">
        <v>5</v>
      </c>
      <c r="B296" s="1">
        <v>12.614957766724086</v>
      </c>
      <c r="C296" s="1">
        <v>126.14957766724086</v>
      </c>
      <c r="D296" s="3">
        <v>65.160729406778827</v>
      </c>
      <c r="E296" s="1">
        <v>403</v>
      </c>
    </row>
    <row r="297" spans="1:5">
      <c r="A297" s="3" t="s">
        <v>5</v>
      </c>
      <c r="B297" s="1">
        <v>4.0826424038906346</v>
      </c>
      <c r="C297" s="1">
        <v>40.826424038906346</v>
      </c>
      <c r="D297" s="3">
        <v>10.464945594024037</v>
      </c>
      <c r="E297" s="1">
        <v>403</v>
      </c>
    </row>
    <row r="298" spans="1:5">
      <c r="A298" s="3" t="s">
        <v>5</v>
      </c>
      <c r="B298" s="1">
        <v>11.159998478637949</v>
      </c>
      <c r="C298" s="1">
        <v>111.59998478637948</v>
      </c>
      <c r="D298" s="3">
        <v>53.420542637674643</v>
      </c>
      <c r="E298" s="1">
        <v>403</v>
      </c>
    </row>
    <row r="299" spans="1:5">
      <c r="A299" s="3" t="s">
        <v>5</v>
      </c>
      <c r="B299" s="1">
        <v>4.3041598215473904</v>
      </c>
      <c r="C299" s="1">
        <v>43.041598215473904</v>
      </c>
      <c r="D299" s="3">
        <v>11.400829030184253</v>
      </c>
      <c r="E299" s="1">
        <v>403</v>
      </c>
    </row>
    <row r="300" spans="1:5">
      <c r="A300" s="3" t="s">
        <v>5</v>
      </c>
      <c r="B300" s="1">
        <v>4.9816746797194451</v>
      </c>
      <c r="C300" s="1">
        <v>49.816746797194455</v>
      </c>
      <c r="D300" s="3">
        <v>14.449578097314781</v>
      </c>
      <c r="E300" s="1">
        <v>403</v>
      </c>
    </row>
    <row r="301" spans="1:5">
      <c r="A301" s="3" t="s">
        <v>5</v>
      </c>
      <c r="B301" s="1">
        <v>13.410801415831935</v>
      </c>
      <c r="C301" s="1">
        <v>134.10801415831935</v>
      </c>
      <c r="D301" s="3">
        <v>71.954312955059891</v>
      </c>
      <c r="E301" s="1">
        <v>403</v>
      </c>
    </row>
    <row r="302" spans="1:5">
      <c r="A302" s="3" t="s">
        <v>5</v>
      </c>
      <c r="B302" s="1">
        <v>10.563329828586204</v>
      </c>
      <c r="C302" s="1">
        <v>105.63329828586204</v>
      </c>
      <c r="D302" s="3">
        <v>48.867881001117937</v>
      </c>
      <c r="E302" s="1">
        <v>403</v>
      </c>
    </row>
    <row r="303" spans="1:5">
      <c r="A303" s="3" t="s">
        <v>5</v>
      </c>
      <c r="B303" s="1">
        <v>12.432777159252005</v>
      </c>
      <c r="C303" s="1">
        <v>124.32777159252005</v>
      </c>
      <c r="D303" s="3">
        <v>63.642084020176974</v>
      </c>
      <c r="E303" s="1">
        <v>403</v>
      </c>
    </row>
    <row r="304" spans="1:5">
      <c r="A304" s="3" t="s">
        <v>5</v>
      </c>
      <c r="B304" s="1">
        <v>5.9555490587669944</v>
      </c>
      <c r="C304" s="1">
        <v>59.555490587669944</v>
      </c>
      <c r="D304" s="3">
        <v>19.300373156760866</v>
      </c>
      <c r="E304" s="1">
        <v>403</v>
      </c>
    </row>
    <row r="305" spans="1:5">
      <c r="A305" s="3" t="s">
        <v>5</v>
      </c>
      <c r="B305" s="1">
        <v>12.237589659655335</v>
      </c>
      <c r="C305" s="1">
        <v>122.37589659655335</v>
      </c>
      <c r="D305" s="3">
        <v>62.030283674167137</v>
      </c>
      <c r="E305" s="1">
        <v>403</v>
      </c>
    </row>
    <row r="306" spans="1:5">
      <c r="A306" s="3" t="s">
        <v>5</v>
      </c>
      <c r="B306" s="1">
        <v>2.7756229753946</v>
      </c>
      <c r="C306" s="1">
        <v>27.756229753946002</v>
      </c>
      <c r="D306" s="3">
        <v>5.5984993133735683</v>
      </c>
      <c r="E306" s="1">
        <v>403</v>
      </c>
    </row>
    <row r="307" spans="1:5">
      <c r="A307" s="3" t="s">
        <v>5</v>
      </c>
      <c r="B307" s="1">
        <v>3.3898971030327729</v>
      </c>
      <c r="C307" s="1">
        <v>33.898971030327729</v>
      </c>
      <c r="D307" s="3">
        <v>7.7415037075074906</v>
      </c>
      <c r="E307" s="1">
        <v>403</v>
      </c>
    </row>
    <row r="308" spans="1:5">
      <c r="A308" s="3" t="s">
        <v>5</v>
      </c>
      <c r="B308" s="1">
        <v>7.1094297262143931</v>
      </c>
      <c r="C308" s="1">
        <v>71.094297262143925</v>
      </c>
      <c r="D308" s="3">
        <v>25.718717262249569</v>
      </c>
      <c r="E308" s="1">
        <v>403</v>
      </c>
    </row>
    <row r="309" spans="1:5">
      <c r="A309" s="3" t="s">
        <v>5</v>
      </c>
      <c r="B309" s="1">
        <v>8.3321314104781017</v>
      </c>
      <c r="C309" s="1">
        <v>83.32131410478101</v>
      </c>
      <c r="D309" s="3">
        <v>33.264246981272684</v>
      </c>
      <c r="E309" s="1">
        <v>403</v>
      </c>
    </row>
    <row r="310" spans="1:5">
      <c r="A310" s="3" t="s">
        <v>5</v>
      </c>
      <c r="B310" s="1">
        <v>9.0059947563821243</v>
      </c>
      <c r="C310" s="1">
        <v>90.05994756382124</v>
      </c>
      <c r="D310" s="3">
        <v>37.733864673746901</v>
      </c>
      <c r="E310" s="1">
        <v>403</v>
      </c>
    </row>
    <row r="311" spans="1:5">
      <c r="A311" s="3" t="s">
        <v>5</v>
      </c>
      <c r="B311" s="1">
        <v>9.5113338710338322</v>
      </c>
      <c r="C311" s="1">
        <v>95.113338710338326</v>
      </c>
      <c r="D311" s="3">
        <v>41.225614911413871</v>
      </c>
      <c r="E311" s="1">
        <v>403</v>
      </c>
    </row>
    <row r="312" spans="1:5">
      <c r="A312" s="3" t="s">
        <v>5</v>
      </c>
      <c r="B312" s="1">
        <v>9.5568480971386354</v>
      </c>
      <c r="C312" s="1">
        <v>95.56848097138635</v>
      </c>
      <c r="D312" s="3">
        <v>41.545892983072576</v>
      </c>
      <c r="E312" s="1">
        <v>403</v>
      </c>
    </row>
    <row r="313" spans="1:5">
      <c r="A313" s="3" t="s">
        <v>5</v>
      </c>
      <c r="B313" s="1">
        <v>5.2684732557999823</v>
      </c>
      <c r="C313" s="1">
        <v>52.684732557999823</v>
      </c>
      <c r="D313" s="3">
        <v>15.822064908756799</v>
      </c>
      <c r="E313" s="1">
        <v>403</v>
      </c>
    </row>
    <row r="314" spans="1:5">
      <c r="A314" s="3" t="s">
        <v>5</v>
      </c>
      <c r="B314" s="1">
        <v>5.6050209670836928</v>
      </c>
      <c r="C314" s="1">
        <v>56.050209670836928</v>
      </c>
      <c r="D314" s="3">
        <v>17.492767809074561</v>
      </c>
      <c r="E314" s="1">
        <v>403</v>
      </c>
    </row>
    <row r="315" spans="1:5">
      <c r="A315" s="3" t="s">
        <v>5</v>
      </c>
      <c r="B315" s="1">
        <v>11.955969033357928</v>
      </c>
      <c r="C315" s="1">
        <v>119.55969033357928</v>
      </c>
      <c r="D315" s="3">
        <v>59.732769971763162</v>
      </c>
      <c r="E315" s="1">
        <v>403</v>
      </c>
    </row>
    <row r="316" spans="1:5">
      <c r="A316" s="3" t="s">
        <v>5</v>
      </c>
      <c r="B316" s="1">
        <v>2.8274152682731883</v>
      </c>
      <c r="C316" s="1">
        <v>28.274152682731884</v>
      </c>
      <c r="D316" s="3">
        <v>5.7688287119626418</v>
      </c>
      <c r="E316" s="1">
        <v>442</v>
      </c>
    </row>
    <row r="317" spans="1:5">
      <c r="A317" s="3" t="s">
        <v>5</v>
      </c>
      <c r="B317" s="1">
        <v>2.8473697039585728</v>
      </c>
      <c r="C317" s="1">
        <v>28.47369703958573</v>
      </c>
      <c r="D317" s="3">
        <v>5.8349737482559787</v>
      </c>
      <c r="E317" s="1">
        <v>442</v>
      </c>
    </row>
    <row r="318" spans="1:5">
      <c r="A318" s="3" t="s">
        <v>5</v>
      </c>
      <c r="B318" s="1">
        <v>1.9393369673297951</v>
      </c>
      <c r="C318" s="1">
        <v>19.393369673297951</v>
      </c>
      <c r="D318" s="3">
        <v>3.1307954285903659</v>
      </c>
      <c r="E318" s="1">
        <v>442</v>
      </c>
    </row>
    <row r="319" spans="1:5">
      <c r="A319" s="3" t="s">
        <v>5</v>
      </c>
      <c r="B319" s="1">
        <v>2.7103688231057155</v>
      </c>
      <c r="C319" s="1">
        <v>27.103688231057156</v>
      </c>
      <c r="D319" s="3">
        <v>5.3866938496312136</v>
      </c>
      <c r="E319" s="1">
        <v>442</v>
      </c>
    </row>
    <row r="320" spans="1:5">
      <c r="A320" s="3" t="s">
        <v>5</v>
      </c>
      <c r="B320" s="1">
        <v>3.8767701756036672</v>
      </c>
      <c r="C320" s="1">
        <v>38.767701756036672</v>
      </c>
      <c r="D320" s="3">
        <v>9.6229620408691137</v>
      </c>
      <c r="E320" s="1">
        <v>442</v>
      </c>
    </row>
    <row r="321" spans="1:5">
      <c r="A321" s="3" t="s">
        <v>5</v>
      </c>
      <c r="B321" s="1">
        <v>3.0286039734558616</v>
      </c>
      <c r="C321" s="1">
        <v>30.286039734558617</v>
      </c>
      <c r="D321" s="3">
        <v>6.4488483205442</v>
      </c>
      <c r="E321" s="1">
        <v>442</v>
      </c>
    </row>
    <row r="322" spans="1:5">
      <c r="A322" s="3" t="s">
        <v>5</v>
      </c>
      <c r="B322" s="1">
        <v>2.7602133000720888</v>
      </c>
      <c r="C322" s="1">
        <v>27.602133000720887</v>
      </c>
      <c r="D322" s="3">
        <v>5.5481997163413217</v>
      </c>
      <c r="E322" s="1">
        <v>442</v>
      </c>
    </row>
    <row r="323" spans="1:5">
      <c r="A323" s="3" t="s">
        <v>5</v>
      </c>
      <c r="B323" s="1">
        <v>2.7197269854022221</v>
      </c>
      <c r="C323" s="1">
        <v>27.19726985402222</v>
      </c>
      <c r="D323" s="3">
        <v>5.4168766475820922</v>
      </c>
      <c r="E323" s="1">
        <v>442</v>
      </c>
    </row>
    <row r="324" spans="1:5">
      <c r="A324" s="3" t="s">
        <v>5</v>
      </c>
      <c r="B324" s="1">
        <v>2.8217800920700271</v>
      </c>
      <c r="C324" s="1">
        <v>28.21780092070027</v>
      </c>
      <c r="D324" s="3">
        <v>5.7502015625768887</v>
      </c>
      <c r="E324" s="1">
        <v>442</v>
      </c>
    </row>
    <row r="325" spans="1:5">
      <c r="A325" s="3" t="s">
        <v>5</v>
      </c>
      <c r="B325" s="1">
        <v>2.7891730077523018</v>
      </c>
      <c r="C325" s="1">
        <v>27.891730077523018</v>
      </c>
      <c r="D325" s="3">
        <v>5.642872314143105</v>
      </c>
      <c r="E325" s="1">
        <v>442</v>
      </c>
    </row>
    <row r="326" spans="1:5">
      <c r="A326" s="3" t="s">
        <v>5</v>
      </c>
      <c r="B326" s="1">
        <v>3.7506889208326375</v>
      </c>
      <c r="C326" s="1">
        <v>37.506889208326378</v>
      </c>
      <c r="D326" s="3">
        <v>9.1207674200523492</v>
      </c>
      <c r="E326" s="1">
        <v>442</v>
      </c>
    </row>
    <row r="327" spans="1:5">
      <c r="A327" s="3" t="s">
        <v>5</v>
      </c>
      <c r="B327" s="1">
        <v>2.2114224107664509</v>
      </c>
      <c r="C327" s="1">
        <v>22.114224107664509</v>
      </c>
      <c r="D327" s="3">
        <v>3.8733546964897885</v>
      </c>
      <c r="E327" s="1">
        <v>442</v>
      </c>
    </row>
    <row r="328" spans="1:5">
      <c r="A328" s="3" t="s">
        <v>5</v>
      </c>
      <c r="B328" s="1">
        <v>2.4515965543002829</v>
      </c>
      <c r="C328" s="1">
        <v>24.515965543002828</v>
      </c>
      <c r="D328" s="3">
        <v>4.5779995211572952</v>
      </c>
      <c r="E328" s="1">
        <v>442</v>
      </c>
    </row>
    <row r="329" spans="1:5">
      <c r="A329" s="3" t="s">
        <v>5</v>
      </c>
      <c r="B329" s="1">
        <v>3.1107115847128202</v>
      </c>
      <c r="C329" s="1">
        <v>31.107115847128203</v>
      </c>
      <c r="D329" s="3">
        <v>6.7346479861486399</v>
      </c>
      <c r="E329" s="1">
        <v>442</v>
      </c>
    </row>
    <row r="330" spans="1:5">
      <c r="A330" s="3" t="s">
        <v>5</v>
      </c>
      <c r="B330" s="1">
        <v>2.322726244392864</v>
      </c>
      <c r="C330" s="1">
        <v>23.227262443928641</v>
      </c>
      <c r="D330" s="3">
        <v>4.1942988073868595</v>
      </c>
      <c r="E330" s="1">
        <v>442</v>
      </c>
    </row>
    <row r="331" spans="1:5">
      <c r="A331" s="3" t="s">
        <v>5</v>
      </c>
      <c r="B331" s="1">
        <v>3.2690961640397234</v>
      </c>
      <c r="C331" s="1">
        <v>32.690961640397234</v>
      </c>
      <c r="D331" s="3">
        <v>7.2992578118051652</v>
      </c>
      <c r="E331" s="1">
        <v>442</v>
      </c>
    </row>
    <row r="332" spans="1:5">
      <c r="A332" s="3" t="s">
        <v>5</v>
      </c>
      <c r="B332" s="1">
        <v>1.9194299538705928</v>
      </c>
      <c r="C332" s="1">
        <v>19.194299538705927</v>
      </c>
      <c r="D332" s="3">
        <v>3.0788641649941826</v>
      </c>
      <c r="E332" s="1">
        <v>442</v>
      </c>
    </row>
    <row r="333" spans="1:5">
      <c r="A333" s="3" t="s">
        <v>5</v>
      </c>
      <c r="B333" s="1">
        <v>7.078495885997734</v>
      </c>
      <c r="C333" s="1">
        <v>70.784958859977337</v>
      </c>
      <c r="D333" s="3">
        <v>25.537553793206005</v>
      </c>
      <c r="E333" s="1">
        <v>442</v>
      </c>
    </row>
    <row r="334" spans="1:5">
      <c r="A334" s="3" t="s">
        <v>5</v>
      </c>
      <c r="B334" s="1">
        <v>2.9332588008562195</v>
      </c>
      <c r="C334" s="1">
        <v>29.332588008562194</v>
      </c>
      <c r="D334" s="3">
        <v>6.1229634952170606</v>
      </c>
      <c r="E334" s="1">
        <v>442</v>
      </c>
    </row>
    <row r="335" spans="1:5">
      <c r="A335" s="3" t="s">
        <v>5</v>
      </c>
      <c r="B335" s="1">
        <v>2.9257669774580206</v>
      </c>
      <c r="C335" s="1">
        <v>29.257669774580208</v>
      </c>
      <c r="D335" s="3">
        <v>6.0976318203201183</v>
      </c>
      <c r="E335" s="1">
        <v>442</v>
      </c>
    </row>
    <row r="336" spans="1:5">
      <c r="A336" s="3" t="s">
        <v>5</v>
      </c>
      <c r="B336" s="1">
        <v>3.5799386997224518</v>
      </c>
      <c r="C336" s="1">
        <v>35.799386997224516</v>
      </c>
      <c r="D336" s="3">
        <v>8.4572210976251654</v>
      </c>
      <c r="E336" s="1">
        <v>442</v>
      </c>
    </row>
    <row r="337" spans="1:5">
      <c r="A337" s="3" t="s">
        <v>5</v>
      </c>
      <c r="B337" s="1">
        <v>3.405002774024525</v>
      </c>
      <c r="C337" s="1">
        <v>34.050027740245248</v>
      </c>
      <c r="D337" s="3">
        <v>7.7975038171890443</v>
      </c>
      <c r="E337" s="1">
        <v>442</v>
      </c>
    </row>
    <row r="338" spans="1:5">
      <c r="A338" s="3" t="s">
        <v>5</v>
      </c>
      <c r="B338" s="1">
        <v>2.7425491233017532</v>
      </c>
      <c r="C338" s="1">
        <v>27.425491233017532</v>
      </c>
      <c r="D338" s="3">
        <v>5.4907552790847767</v>
      </c>
      <c r="E338" s="1">
        <v>442</v>
      </c>
    </row>
    <row r="339" spans="1:5">
      <c r="A339" s="3" t="s">
        <v>5</v>
      </c>
      <c r="B339" s="1">
        <v>2.7933472581240166</v>
      </c>
      <c r="C339" s="1">
        <v>27.933472581240167</v>
      </c>
      <c r="D339" s="3">
        <v>5.6565689790356322</v>
      </c>
      <c r="E339" s="1">
        <v>442</v>
      </c>
    </row>
    <row r="340" spans="1:5">
      <c r="A340" s="3" t="s">
        <v>5</v>
      </c>
      <c r="B340" s="1">
        <v>3.121176171116705</v>
      </c>
      <c r="C340" s="1">
        <v>31.21176171116705</v>
      </c>
      <c r="D340" s="3">
        <v>6.7714134719189563</v>
      </c>
      <c r="E340" s="1">
        <v>442</v>
      </c>
    </row>
    <row r="341" spans="1:5">
      <c r="A341" s="3" t="s">
        <v>5</v>
      </c>
      <c r="B341" s="1">
        <v>3.0174191287086298</v>
      </c>
      <c r="C341" s="1">
        <v>30.174191287086298</v>
      </c>
      <c r="D341" s="3">
        <v>6.4102844304117124</v>
      </c>
      <c r="E341" s="1">
        <v>442</v>
      </c>
    </row>
    <row r="342" spans="1:5">
      <c r="A342" s="3" t="s">
        <v>5</v>
      </c>
      <c r="B342" s="1">
        <v>3.4083674112926419</v>
      </c>
      <c r="C342" s="1">
        <v>34.083674112926417</v>
      </c>
      <c r="D342" s="3">
        <v>7.8099983325993563</v>
      </c>
      <c r="E342" s="1">
        <v>442</v>
      </c>
    </row>
    <row r="343" spans="1:5">
      <c r="A343" s="3" t="s">
        <v>5</v>
      </c>
      <c r="B343" s="1">
        <v>6.4630653461000271</v>
      </c>
      <c r="C343" s="1">
        <v>64.630653461000264</v>
      </c>
      <c r="D343" s="3">
        <v>22.036463263779993</v>
      </c>
      <c r="E343" s="1">
        <v>442</v>
      </c>
    </row>
    <row r="344" spans="1:5">
      <c r="A344" s="3" t="s">
        <v>5</v>
      </c>
      <c r="B344" s="1">
        <v>1.8519811797378609</v>
      </c>
      <c r="C344" s="1">
        <v>18.519811797378608</v>
      </c>
      <c r="D344" s="3">
        <v>2.9053978262436768</v>
      </c>
      <c r="E344" s="1">
        <v>442</v>
      </c>
    </row>
    <row r="345" spans="1:5">
      <c r="A345" s="3" t="s">
        <v>5</v>
      </c>
      <c r="B345" s="1">
        <v>11.292347748692784</v>
      </c>
      <c r="C345" s="1">
        <v>112.92347748692784</v>
      </c>
      <c r="D345" s="3">
        <v>54.451331364331168</v>
      </c>
      <c r="E345" s="1">
        <v>442</v>
      </c>
    </row>
    <row r="346" spans="1:5">
      <c r="A346" s="3" t="s">
        <v>5</v>
      </c>
      <c r="B346" s="1">
        <v>2.6458916859705344</v>
      </c>
      <c r="C346" s="1">
        <v>26.458916859705344</v>
      </c>
      <c r="D346" s="3">
        <v>5.1804982870276346</v>
      </c>
      <c r="E346" s="1">
        <v>442</v>
      </c>
    </row>
    <row r="347" spans="1:5">
      <c r="A347" s="3" t="s">
        <v>5</v>
      </c>
      <c r="B347" s="1">
        <v>7.4271740778533415</v>
      </c>
      <c r="C347" s="1">
        <v>74.271740778533413</v>
      </c>
      <c r="D347" s="3">
        <v>27.607819581619232</v>
      </c>
      <c r="E347" s="1">
        <v>442</v>
      </c>
    </row>
    <row r="348" spans="1:5">
      <c r="A348" s="3" t="s">
        <v>5</v>
      </c>
      <c r="B348" s="1">
        <v>7.4783687584077763</v>
      </c>
      <c r="C348" s="1">
        <v>74.783687584077768</v>
      </c>
      <c r="D348" s="3">
        <v>27.916970822462861</v>
      </c>
      <c r="E348" s="1">
        <v>442</v>
      </c>
    </row>
    <row r="349" spans="1:5">
      <c r="A349" s="3" t="s">
        <v>5</v>
      </c>
      <c r="B349" s="1">
        <v>3.9064191343728698</v>
      </c>
      <c r="C349" s="1">
        <v>39.064191343728695</v>
      </c>
      <c r="D349" s="3">
        <v>9.7425499358304464</v>
      </c>
      <c r="E349" s="1">
        <v>442</v>
      </c>
    </row>
    <row r="350" spans="1:5">
      <c r="A350" s="3" t="s">
        <v>5</v>
      </c>
      <c r="B350" s="1">
        <v>2.5579705914965714</v>
      </c>
      <c r="C350" s="1">
        <v>25.579705914965714</v>
      </c>
      <c r="D350" s="3">
        <v>4.9043271966578397</v>
      </c>
      <c r="E350" s="1">
        <v>442</v>
      </c>
    </row>
    <row r="351" spans="1:5">
      <c r="A351" s="3" t="s">
        <v>5</v>
      </c>
      <c r="B351" s="1">
        <v>2.7917524980166966</v>
      </c>
      <c r="C351" s="1">
        <v>27.917524980166966</v>
      </c>
      <c r="D351" s="3">
        <v>5.6513347066855149</v>
      </c>
      <c r="E351" s="1">
        <v>442</v>
      </c>
    </row>
    <row r="352" spans="1:5">
      <c r="A352" s="3" t="s">
        <v>5</v>
      </c>
      <c r="B352" s="1">
        <v>3.799745000981654</v>
      </c>
      <c r="C352" s="1">
        <v>37.997450009816539</v>
      </c>
      <c r="D352" s="3">
        <v>9.3149366992831375</v>
      </c>
      <c r="E352" s="1">
        <v>442</v>
      </c>
    </row>
    <row r="353" spans="1:5">
      <c r="A353" s="3" t="s">
        <v>5</v>
      </c>
      <c r="B353" s="1">
        <v>2.7822526309664974</v>
      </c>
      <c r="C353" s="1">
        <v>27.822526309664973</v>
      </c>
      <c r="D353" s="3">
        <v>5.6201930244795593</v>
      </c>
      <c r="E353" s="1">
        <v>442</v>
      </c>
    </row>
    <row r="354" spans="1:5">
      <c r="A354" s="3" t="s">
        <v>5</v>
      </c>
      <c r="B354" s="1">
        <v>2.80674803487085</v>
      </c>
      <c r="C354" s="1">
        <v>28.0674803487085</v>
      </c>
      <c r="D354" s="3">
        <v>5.7006258946062704</v>
      </c>
      <c r="E354" s="1">
        <v>442</v>
      </c>
    </row>
    <row r="355" spans="1:5">
      <c r="A355" s="3" t="s">
        <v>5</v>
      </c>
      <c r="B355" s="1">
        <v>3.3075955012317824</v>
      </c>
      <c r="C355" s="1">
        <v>33.07595501231782</v>
      </c>
      <c r="D355" s="3">
        <v>7.4391189816279315</v>
      </c>
      <c r="E355" s="1">
        <v>442</v>
      </c>
    </row>
    <row r="356" spans="1:5">
      <c r="A356" s="3" t="s">
        <v>5</v>
      </c>
      <c r="B356" s="1">
        <v>2.3363891393592322</v>
      </c>
      <c r="C356" s="1">
        <v>23.363891393592322</v>
      </c>
      <c r="D356" s="3">
        <v>4.2343675677649637</v>
      </c>
      <c r="E356" s="1">
        <v>442</v>
      </c>
    </row>
    <row r="357" spans="1:5">
      <c r="A357" s="3" t="s">
        <v>5</v>
      </c>
      <c r="B357" s="1">
        <v>1.645704142488708</v>
      </c>
      <c r="C357" s="1">
        <v>16.45704142488708</v>
      </c>
      <c r="D357" s="3">
        <v>2.3992074825793086</v>
      </c>
      <c r="E357" s="1">
        <v>442</v>
      </c>
    </row>
    <row r="358" spans="1:5">
      <c r="A358" s="3" t="s">
        <v>5</v>
      </c>
      <c r="B358" s="1">
        <v>3.4049682397418155</v>
      </c>
      <c r="C358" s="1">
        <v>34.049682397418152</v>
      </c>
      <c r="D358" s="3">
        <v>7.7973756145386028</v>
      </c>
      <c r="E358" s="1">
        <v>442</v>
      </c>
    </row>
    <row r="359" spans="1:5">
      <c r="A359" s="3" t="s">
        <v>5</v>
      </c>
      <c r="B359" s="1">
        <v>9.4023419665080183</v>
      </c>
      <c r="C359" s="1">
        <v>94.023419665080183</v>
      </c>
      <c r="D359" s="3">
        <v>40.462518776552699</v>
      </c>
      <c r="E359" s="1">
        <v>442</v>
      </c>
    </row>
    <row r="360" spans="1:5">
      <c r="A360" s="3" t="s">
        <v>5</v>
      </c>
      <c r="B360" s="1">
        <v>2.7118118157684852</v>
      </c>
      <c r="C360" s="1">
        <v>27.118118157684851</v>
      </c>
      <c r="D360" s="3">
        <v>5.3913437069055332</v>
      </c>
      <c r="E360" s="1">
        <v>442</v>
      </c>
    </row>
    <row r="361" spans="1:5">
      <c r="A361" s="3" t="s">
        <v>5</v>
      </c>
      <c r="B361" s="1">
        <v>7.3474398606800717</v>
      </c>
      <c r="C361" s="1">
        <v>73.474398606800719</v>
      </c>
      <c r="D361" s="3">
        <v>27.128957162788687</v>
      </c>
      <c r="E361" s="1">
        <v>442</v>
      </c>
    </row>
    <row r="362" spans="1:5">
      <c r="A362" s="3" t="s">
        <v>5</v>
      </c>
      <c r="B362" s="1">
        <v>4.2244216191477264</v>
      </c>
      <c r="C362" s="1">
        <v>42.244216191477264</v>
      </c>
      <c r="D362" s="3">
        <v>11.060410984896567</v>
      </c>
      <c r="E362" s="1">
        <v>442</v>
      </c>
    </row>
    <row r="363" spans="1:5">
      <c r="A363" s="3" t="s">
        <v>5</v>
      </c>
      <c r="B363" s="1">
        <v>2.4243310284139286</v>
      </c>
      <c r="C363" s="1">
        <v>24.243310284139284</v>
      </c>
      <c r="D363" s="3">
        <v>4.4957476582920419</v>
      </c>
      <c r="E363" s="1">
        <v>442</v>
      </c>
    </row>
    <row r="364" spans="1:5">
      <c r="A364" s="3" t="s">
        <v>5</v>
      </c>
      <c r="B364" s="1">
        <v>2.8488455814851381</v>
      </c>
      <c r="C364" s="1">
        <v>28.488455814851381</v>
      </c>
      <c r="D364" s="3">
        <v>5.839877461537732</v>
      </c>
      <c r="E364" s="1">
        <v>442</v>
      </c>
    </row>
    <row r="365" spans="1:5">
      <c r="A365" s="3" t="s">
        <v>5</v>
      </c>
      <c r="B365" s="1">
        <v>6.2280575387540971</v>
      </c>
      <c r="C365" s="1">
        <v>62.280575387540971</v>
      </c>
      <c r="D365" s="3">
        <v>20.752240480070473</v>
      </c>
      <c r="E365" s="1">
        <v>442</v>
      </c>
    </row>
    <row r="366" spans="1:5">
      <c r="A366" s="3" t="s">
        <v>5</v>
      </c>
      <c r="B366" s="1">
        <v>6.9380135189331025</v>
      </c>
      <c r="C366" s="1">
        <v>69.380135189331028</v>
      </c>
      <c r="D366" s="3">
        <v>24.721012465001952</v>
      </c>
      <c r="E366" s="1">
        <v>442</v>
      </c>
    </row>
    <row r="367" spans="1:5">
      <c r="A367" s="3" t="s">
        <v>5</v>
      </c>
      <c r="B367" s="1">
        <v>3.4363957020886411</v>
      </c>
      <c r="C367" s="1">
        <v>34.36395702088641</v>
      </c>
      <c r="D367" s="3">
        <v>7.9143783791135549</v>
      </c>
      <c r="E367" s="1">
        <v>442</v>
      </c>
    </row>
    <row r="368" spans="1:5">
      <c r="A368" s="3" t="s">
        <v>5</v>
      </c>
      <c r="B368" s="1">
        <v>6.9005232909569738</v>
      </c>
      <c r="C368" s="1">
        <v>69.005232909569742</v>
      </c>
      <c r="D368" s="3">
        <v>24.504825699543211</v>
      </c>
      <c r="E368" s="1">
        <v>442</v>
      </c>
    </row>
    <row r="369" spans="1:5">
      <c r="A369" s="3" t="s">
        <v>5</v>
      </c>
      <c r="B369" s="1">
        <v>2.6288317678121387</v>
      </c>
      <c r="C369" s="1">
        <v>26.288317678121388</v>
      </c>
      <c r="D369" s="3">
        <v>5.1264583248185831</v>
      </c>
      <c r="E369" s="1">
        <v>442</v>
      </c>
    </row>
    <row r="370" spans="1:5">
      <c r="A370" s="3" t="s">
        <v>5</v>
      </c>
      <c r="B370" s="1">
        <v>9.8023176778796568</v>
      </c>
      <c r="C370" s="1">
        <v>98.023176778796568</v>
      </c>
      <c r="D370" s="3">
        <v>43.289546837689514</v>
      </c>
      <c r="E370" s="1">
        <v>442</v>
      </c>
    </row>
    <row r="371" spans="1:5">
      <c r="A371" s="3" t="s">
        <v>5</v>
      </c>
      <c r="B371" s="1">
        <v>3.2152254713496502</v>
      </c>
      <c r="C371" s="1">
        <v>32.152254713496504</v>
      </c>
      <c r="D371" s="3">
        <v>7.105267296750335</v>
      </c>
      <c r="E371" s="1">
        <v>442</v>
      </c>
    </row>
    <row r="372" spans="1:5">
      <c r="A372" s="3" t="s">
        <v>5</v>
      </c>
      <c r="B372" s="1">
        <v>3.0247977223336115</v>
      </c>
      <c r="C372" s="1">
        <v>30.247977223336115</v>
      </c>
      <c r="D372" s="3">
        <v>6.4357149149129391</v>
      </c>
      <c r="E372" s="1">
        <v>442</v>
      </c>
    </row>
    <row r="373" spans="1:5">
      <c r="A373" s="3" t="s">
        <v>5</v>
      </c>
      <c r="B373" s="1">
        <v>8.0639476879000203</v>
      </c>
      <c r="C373" s="1">
        <v>80.639476879000199</v>
      </c>
      <c r="D373" s="3">
        <v>31.546010581446328</v>
      </c>
      <c r="E373" s="1">
        <v>442</v>
      </c>
    </row>
    <row r="374" spans="1:5">
      <c r="A374" s="3" t="s">
        <v>5</v>
      </c>
      <c r="B374" s="1">
        <v>10.515321033049299</v>
      </c>
      <c r="C374" s="1">
        <v>105.15321033049298</v>
      </c>
      <c r="D374" s="3">
        <v>48.50834736056008</v>
      </c>
      <c r="E374" s="1">
        <v>442</v>
      </c>
    </row>
    <row r="375" spans="1:5">
      <c r="A375" s="3" t="s">
        <v>5</v>
      </c>
      <c r="B375" s="1">
        <v>3.2291445456041168</v>
      </c>
      <c r="C375" s="1">
        <v>32.291445456041167</v>
      </c>
      <c r="D375" s="3">
        <v>7.1551985310480308</v>
      </c>
      <c r="E375" s="1">
        <v>442</v>
      </c>
    </row>
    <row r="376" spans="1:5">
      <c r="A376" s="3" t="s">
        <v>5</v>
      </c>
      <c r="B376" s="1">
        <v>3.5871745319244517</v>
      </c>
      <c r="C376" s="1">
        <v>35.871745319244518</v>
      </c>
      <c r="D376" s="3">
        <v>8.4849493714398907</v>
      </c>
      <c r="E376" s="1">
        <v>442</v>
      </c>
    </row>
    <row r="377" spans="1:5">
      <c r="A377" s="3" t="s">
        <v>5</v>
      </c>
      <c r="B377" s="1">
        <v>2.8650226933926586</v>
      </c>
      <c r="C377" s="1">
        <v>28.650226933926586</v>
      </c>
      <c r="D377" s="3">
        <v>5.8937305055098523</v>
      </c>
      <c r="E377" s="1">
        <v>442</v>
      </c>
    </row>
    <row r="378" spans="1:5">
      <c r="A378" s="3" t="s">
        <v>5</v>
      </c>
      <c r="B378" s="1">
        <v>2.9013278609949178</v>
      </c>
      <c r="C378" s="1">
        <v>29.013278609949179</v>
      </c>
      <c r="D378" s="3">
        <v>6.0152772827235275</v>
      </c>
      <c r="E378" s="1">
        <v>442</v>
      </c>
    </row>
    <row r="379" spans="1:5">
      <c r="A379" s="3" t="s">
        <v>5</v>
      </c>
      <c r="B379" s="1">
        <v>9.2014964441264517</v>
      </c>
      <c r="C379" s="1">
        <v>92.01496444126451</v>
      </c>
      <c r="D379" s="3">
        <v>39.0706754269968</v>
      </c>
      <c r="E379" s="1">
        <v>442</v>
      </c>
    </row>
    <row r="380" spans="1:5">
      <c r="A380" s="3" t="s">
        <v>5</v>
      </c>
      <c r="B380" s="1">
        <v>8.501288546008448</v>
      </c>
      <c r="C380" s="1">
        <v>85.012885460084476</v>
      </c>
      <c r="D380" s="3">
        <v>34.365898644954711</v>
      </c>
      <c r="E380" s="1">
        <v>442</v>
      </c>
    </row>
    <row r="381" spans="1:5">
      <c r="A381" s="3" t="s">
        <v>5</v>
      </c>
      <c r="B381" s="1">
        <v>2.9884818810428215</v>
      </c>
      <c r="C381" s="1">
        <v>29.884818810428214</v>
      </c>
      <c r="D381" s="3">
        <v>6.3109243880642705</v>
      </c>
      <c r="E381" s="1">
        <v>442</v>
      </c>
    </row>
    <row r="382" spans="1:5">
      <c r="A382" s="3" t="s">
        <v>5</v>
      </c>
      <c r="B382" s="1">
        <v>12.387883120860209</v>
      </c>
      <c r="C382" s="1">
        <v>123.87883120860209</v>
      </c>
      <c r="D382" s="3">
        <v>63.269960416357456</v>
      </c>
      <c r="E382" s="1">
        <v>442</v>
      </c>
    </row>
    <row r="383" spans="1:5">
      <c r="A383" s="3" t="s">
        <v>5</v>
      </c>
      <c r="B383" s="1">
        <v>2.5519272516787188</v>
      </c>
      <c r="C383" s="1">
        <v>25.51927251678719</v>
      </c>
      <c r="D383" s="3">
        <v>4.8855577330817619</v>
      </c>
      <c r="E383" s="1">
        <v>442</v>
      </c>
    </row>
    <row r="384" spans="1:5">
      <c r="A384" s="3" t="s">
        <v>5</v>
      </c>
      <c r="B384" s="1">
        <v>2.8015460498044873</v>
      </c>
      <c r="C384" s="1">
        <v>28.015460498044874</v>
      </c>
      <c r="D384" s="3">
        <v>5.6835080955481425</v>
      </c>
      <c r="E384" s="1">
        <v>442</v>
      </c>
    </row>
    <row r="385" spans="1:5">
      <c r="A385" s="3" t="s">
        <v>5</v>
      </c>
      <c r="B385" s="1">
        <v>3.5704205026903173</v>
      </c>
      <c r="C385" s="1">
        <v>35.704205026903175</v>
      </c>
      <c r="D385" s="3">
        <v>8.4207996054449108</v>
      </c>
      <c r="E385" s="1">
        <v>442</v>
      </c>
    </row>
    <row r="386" spans="1:5">
      <c r="A386" s="3" t="s">
        <v>5</v>
      </c>
      <c r="B386" s="1">
        <v>3.4176736209387002</v>
      </c>
      <c r="C386" s="1">
        <v>34.176736209387002</v>
      </c>
      <c r="D386" s="3">
        <v>7.8445966629782999</v>
      </c>
      <c r="E386" s="1">
        <v>442</v>
      </c>
    </row>
    <row r="387" spans="1:5">
      <c r="A387" s="3" t="s">
        <v>5</v>
      </c>
      <c r="B387" s="1">
        <v>4.046472976423594</v>
      </c>
      <c r="C387" s="1">
        <v>40.46472976423594</v>
      </c>
      <c r="D387" s="3">
        <v>10.315063682286141</v>
      </c>
      <c r="E387" s="1">
        <v>442</v>
      </c>
    </row>
    <row r="388" spans="1:5">
      <c r="A388" s="3" t="s">
        <v>5</v>
      </c>
      <c r="B388" s="1">
        <v>2.3298977154055773</v>
      </c>
      <c r="C388" s="1">
        <v>23.298977154055773</v>
      </c>
      <c r="D388" s="3">
        <v>4.2153121647386662</v>
      </c>
      <c r="E388" s="1">
        <v>442</v>
      </c>
    </row>
    <row r="389" spans="1:5">
      <c r="A389" s="3" t="s">
        <v>5</v>
      </c>
      <c r="B389" s="1">
        <v>3.0568956160559773</v>
      </c>
      <c r="C389" s="1">
        <v>30.568956160559772</v>
      </c>
      <c r="D389" s="3">
        <v>6.546789251737648</v>
      </c>
      <c r="E389" s="1">
        <v>442</v>
      </c>
    </row>
    <row r="390" spans="1:5">
      <c r="A390" s="3" t="s">
        <v>5</v>
      </c>
      <c r="B390" s="1">
        <v>3.1337472361264491</v>
      </c>
      <c r="C390" s="1">
        <v>31.337472361264492</v>
      </c>
      <c r="D390" s="3">
        <v>6.815681025948245</v>
      </c>
      <c r="E390" s="1">
        <v>442</v>
      </c>
    </row>
    <row r="391" spans="1:5">
      <c r="A391" s="3" t="s">
        <v>5</v>
      </c>
      <c r="B391" s="1">
        <v>3.7747855776790216</v>
      </c>
      <c r="C391" s="1">
        <v>37.747855776790217</v>
      </c>
      <c r="D391" s="3">
        <v>9.2159487693861664</v>
      </c>
      <c r="E391" s="1">
        <v>442</v>
      </c>
    </row>
    <row r="392" spans="1:5">
      <c r="A392" s="3" t="s">
        <v>5</v>
      </c>
      <c r="B392" s="1">
        <v>3.8998705368696287</v>
      </c>
      <c r="C392" s="1">
        <v>38.998705368696285</v>
      </c>
      <c r="D392" s="3">
        <v>9.7160877504809395</v>
      </c>
      <c r="E392" s="1">
        <v>442</v>
      </c>
    </row>
    <row r="393" spans="1:5">
      <c r="A393" s="3" t="s">
        <v>5</v>
      </c>
      <c r="B393" s="1">
        <v>4.8884245930662242</v>
      </c>
      <c r="C393" s="1">
        <v>48.884245930662246</v>
      </c>
      <c r="D393" s="3">
        <v>14.013664053455621</v>
      </c>
      <c r="E393" s="1">
        <v>442</v>
      </c>
    </row>
    <row r="394" spans="1:5">
      <c r="A394" s="3" t="s">
        <v>5</v>
      </c>
      <c r="B394" s="1">
        <v>2.9741147990757959</v>
      </c>
      <c r="C394" s="1">
        <v>29.741147990757959</v>
      </c>
      <c r="D394" s="3">
        <v>6.2618142155844501</v>
      </c>
      <c r="E394" s="1">
        <v>442</v>
      </c>
    </row>
    <row r="395" spans="1:5">
      <c r="A395" s="3" t="s">
        <v>5</v>
      </c>
      <c r="B395" s="1">
        <v>2.2682579648004313</v>
      </c>
      <c r="C395" s="1">
        <v>22.682579648004314</v>
      </c>
      <c r="D395" s="3">
        <v>4.0360170028677818</v>
      </c>
      <c r="E395" s="1">
        <v>442</v>
      </c>
    </row>
    <row r="396" spans="1:5">
      <c r="A396" s="3" t="s">
        <v>5</v>
      </c>
      <c r="B396" s="1">
        <v>3.3407329340166187</v>
      </c>
      <c r="C396" s="1">
        <v>33.407329340166186</v>
      </c>
      <c r="D396" s="3">
        <v>7.560314117536767</v>
      </c>
      <c r="E396" s="1">
        <v>442</v>
      </c>
    </row>
    <row r="397" spans="1:5">
      <c r="A397" s="3" t="s">
        <v>5</v>
      </c>
      <c r="B397" s="1">
        <v>3.1351001343269869</v>
      </c>
      <c r="C397" s="1">
        <v>31.351001343269868</v>
      </c>
      <c r="D397" s="3">
        <v>6.8204516856320376</v>
      </c>
      <c r="E397" s="1">
        <v>442</v>
      </c>
    </row>
    <row r="398" spans="1:5">
      <c r="A398" s="3" t="s">
        <v>5</v>
      </c>
      <c r="B398" s="1">
        <v>8.4710947063460047</v>
      </c>
      <c r="C398" s="1">
        <v>84.710947063460054</v>
      </c>
      <c r="D398" s="3">
        <v>34.168251018591107</v>
      </c>
      <c r="E398" s="1">
        <v>442</v>
      </c>
    </row>
    <row r="399" spans="1:5">
      <c r="A399" s="3" t="s">
        <v>5</v>
      </c>
      <c r="B399" s="1">
        <v>4.0453402249371866</v>
      </c>
      <c r="C399" s="1">
        <v>40.453402249371862</v>
      </c>
      <c r="D399" s="3">
        <v>10.310383077657679</v>
      </c>
      <c r="E399" s="1">
        <v>442</v>
      </c>
    </row>
    <row r="400" spans="1:5">
      <c r="A400" s="3" t="s">
        <v>5</v>
      </c>
      <c r="B400" s="1">
        <v>3.5981523702118756</v>
      </c>
      <c r="C400" s="1">
        <v>35.981523702118757</v>
      </c>
      <c r="D400" s="3">
        <v>8.5270836702338748</v>
      </c>
      <c r="E400" s="1">
        <v>442</v>
      </c>
    </row>
    <row r="401" spans="1:5">
      <c r="A401" s="3" t="s">
        <v>5</v>
      </c>
      <c r="B401" s="1">
        <v>1.8210559074911377</v>
      </c>
      <c r="C401" s="1">
        <v>18.210559074911377</v>
      </c>
      <c r="D401" s="3">
        <v>2.8271576919809092</v>
      </c>
      <c r="E401" s="1">
        <v>442</v>
      </c>
    </row>
    <row r="402" spans="1:5">
      <c r="A402" s="3" t="s">
        <v>5</v>
      </c>
      <c r="B402" s="1">
        <v>3.7458587478330663</v>
      </c>
      <c r="C402" s="1">
        <v>37.458587478330664</v>
      </c>
      <c r="D402" s="3">
        <v>9.1017339016054315</v>
      </c>
      <c r="E402" s="1">
        <v>442</v>
      </c>
    </row>
    <row r="403" spans="1:5">
      <c r="A403" s="3" t="s">
        <v>5</v>
      </c>
      <c r="B403" s="1">
        <v>2.7247893427094603</v>
      </c>
      <c r="C403" s="1">
        <v>27.247893427094603</v>
      </c>
      <c r="D403" s="3">
        <v>5.4332311428347557</v>
      </c>
      <c r="E403" s="1">
        <v>442</v>
      </c>
    </row>
    <row r="404" spans="1:5">
      <c r="A404" s="3" t="s">
        <v>5</v>
      </c>
      <c r="B404" s="1">
        <v>2.7281276612178038</v>
      </c>
      <c r="C404" s="1">
        <v>27.28127661217804</v>
      </c>
      <c r="D404" s="3">
        <v>5.444026276067798</v>
      </c>
      <c r="E404" s="1">
        <v>442</v>
      </c>
    </row>
    <row r="405" spans="1:5">
      <c r="A405" s="3" t="s">
        <v>5</v>
      </c>
      <c r="B405" s="1">
        <v>4.3262770344381263</v>
      </c>
      <c r="C405" s="1">
        <v>43.262770344381266</v>
      </c>
      <c r="D405" s="3">
        <v>11.495950879819343</v>
      </c>
      <c r="E405" s="1">
        <v>442</v>
      </c>
    </row>
    <row r="406" spans="1:5">
      <c r="A406" s="3" t="s">
        <v>5</v>
      </c>
      <c r="B406" s="1">
        <v>2.157678370787484</v>
      </c>
      <c r="C406" s="1">
        <v>21.576783707874839</v>
      </c>
      <c r="D406" s="3">
        <v>3.7219095767560564</v>
      </c>
      <c r="E406" s="1">
        <v>442</v>
      </c>
    </row>
    <row r="407" spans="1:5">
      <c r="A407" s="3" t="s">
        <v>5</v>
      </c>
      <c r="B407" s="1">
        <v>4.2522986460609644</v>
      </c>
      <c r="C407" s="1">
        <v>42.522986460609644</v>
      </c>
      <c r="D407" s="3">
        <v>11.17897383468387</v>
      </c>
      <c r="E407" s="1">
        <v>442</v>
      </c>
    </row>
    <row r="408" spans="1:5">
      <c r="A408" s="3" t="s">
        <v>5</v>
      </c>
      <c r="B408" s="1">
        <v>3.1174495809494402</v>
      </c>
      <c r="C408" s="1">
        <v>31.174495809494402</v>
      </c>
      <c r="D408" s="3">
        <v>6.7583119603374353</v>
      </c>
      <c r="E408" s="1">
        <v>442</v>
      </c>
    </row>
    <row r="409" spans="1:5">
      <c r="A409" s="3" t="s">
        <v>5</v>
      </c>
      <c r="B409" s="1">
        <v>5.8931532265160662</v>
      </c>
      <c r="C409" s="1">
        <v>58.931532265160662</v>
      </c>
      <c r="D409" s="3">
        <v>18.973640852006746</v>
      </c>
      <c r="E409" s="1">
        <v>442</v>
      </c>
    </row>
    <row r="410" spans="1:5">
      <c r="A410" s="3" t="s">
        <v>5</v>
      </c>
      <c r="B410" s="1">
        <v>2.6116946504961773</v>
      </c>
      <c r="C410" s="1">
        <v>26.116946504961774</v>
      </c>
      <c r="D410" s="3">
        <v>5.0723926798844072</v>
      </c>
      <c r="E410" s="1">
        <v>442</v>
      </c>
    </row>
    <row r="411" spans="1:5">
      <c r="A411" s="3" t="s">
        <v>5</v>
      </c>
      <c r="B411" s="1">
        <v>7.0756263572253895</v>
      </c>
      <c r="C411" s="1">
        <v>70.7562635722539</v>
      </c>
      <c r="D411" s="3">
        <v>25.520773327130357</v>
      </c>
      <c r="E411" s="1">
        <v>442</v>
      </c>
    </row>
    <row r="412" spans="1:5">
      <c r="A412" s="3" t="s">
        <v>5</v>
      </c>
      <c r="B412" s="1">
        <v>10.853166985078525</v>
      </c>
      <c r="C412" s="1">
        <v>108.53166985078525</v>
      </c>
      <c r="D412" s="3">
        <v>51.059973282497545</v>
      </c>
      <c r="E412" s="1">
        <v>442</v>
      </c>
    </row>
    <row r="413" spans="1:5">
      <c r="A413" s="3" t="s">
        <v>5</v>
      </c>
      <c r="B413" s="1">
        <v>3.6581644786050371</v>
      </c>
      <c r="C413" s="1">
        <v>36.581644786050369</v>
      </c>
      <c r="D413" s="3">
        <v>8.7588277328428301</v>
      </c>
      <c r="E413" s="1">
        <v>442</v>
      </c>
    </row>
    <row r="414" spans="1:5">
      <c r="A414" s="3" t="s">
        <v>5</v>
      </c>
      <c r="B414" s="1">
        <v>4.1386599187177788</v>
      </c>
      <c r="C414" s="1">
        <v>41.386599187177787</v>
      </c>
      <c r="D414" s="3">
        <v>10.698706943698779</v>
      </c>
      <c r="E414" s="1">
        <v>442</v>
      </c>
    </row>
    <row r="415" spans="1:5">
      <c r="A415" s="3" t="s">
        <v>5</v>
      </c>
      <c r="B415" s="1">
        <v>3.1891147539236595</v>
      </c>
      <c r="C415" s="1">
        <v>31.891147539236595</v>
      </c>
      <c r="D415" s="3">
        <v>7.011963394115762</v>
      </c>
      <c r="E415" s="1">
        <v>442</v>
      </c>
    </row>
    <row r="416" spans="1:5">
      <c r="A416" s="3" t="s">
        <v>5</v>
      </c>
      <c r="B416" s="1">
        <v>1.8273622660894735</v>
      </c>
      <c r="C416" s="1">
        <v>18.273622660894734</v>
      </c>
      <c r="D416" s="3">
        <v>2.8430461527433306</v>
      </c>
      <c r="E416" s="1">
        <v>442</v>
      </c>
    </row>
    <row r="417" spans="1:5">
      <c r="A417" s="3" t="s">
        <v>5</v>
      </c>
      <c r="B417" s="1">
        <v>2.9807667800047155</v>
      </c>
      <c r="C417" s="1">
        <v>29.807667800047156</v>
      </c>
      <c r="D417" s="3">
        <v>6.2845340266549217</v>
      </c>
      <c r="E417" s="1">
        <v>442</v>
      </c>
    </row>
    <row r="418" spans="1:5">
      <c r="A418" s="3" t="s">
        <v>5</v>
      </c>
      <c r="B418" s="1">
        <v>2.8579229926677407</v>
      </c>
      <c r="C418" s="1">
        <v>28.579229926677407</v>
      </c>
      <c r="D418" s="3">
        <v>5.8700725285017965</v>
      </c>
      <c r="E418" s="1">
        <v>442</v>
      </c>
    </row>
    <row r="419" spans="1:5">
      <c r="A419" s="3" t="s">
        <v>5</v>
      </c>
      <c r="B419" s="1">
        <v>7.1268496325223749</v>
      </c>
      <c r="C419" s="1">
        <v>71.268496325223751</v>
      </c>
      <c r="D419" s="3">
        <v>25.820952449618719</v>
      </c>
      <c r="E419" s="1">
        <v>442</v>
      </c>
    </row>
    <row r="420" spans="1:5">
      <c r="A420" s="3" t="s">
        <v>5</v>
      </c>
      <c r="B420" s="1">
        <v>15.018744410906573</v>
      </c>
      <c r="C420" s="1">
        <v>150.18744410906572</v>
      </c>
      <c r="D420" s="3">
        <v>86.453133171242897</v>
      </c>
      <c r="E420" s="1">
        <v>442</v>
      </c>
    </row>
    <row r="421" spans="1:5">
      <c r="A421" s="3" t="s">
        <v>5</v>
      </c>
      <c r="B421" s="1">
        <v>3.2667997676931941</v>
      </c>
      <c r="C421" s="1">
        <v>32.66799767693194</v>
      </c>
      <c r="D421" s="3">
        <v>7.290947584532951</v>
      </c>
      <c r="E421" s="1">
        <v>442</v>
      </c>
    </row>
    <row r="422" spans="1:5">
      <c r="A422" s="3" t="s">
        <v>5</v>
      </c>
      <c r="B422" s="1">
        <v>2.8857710530069518</v>
      </c>
      <c r="C422" s="1">
        <v>28.857710530069518</v>
      </c>
      <c r="D422" s="3">
        <v>5.9630779588784621</v>
      </c>
      <c r="E422" s="1">
        <v>442</v>
      </c>
    </row>
    <row r="423" spans="1:5">
      <c r="A423" s="3" t="s">
        <v>5</v>
      </c>
      <c r="B423" s="1">
        <v>10.64951349206213</v>
      </c>
      <c r="C423" s="1">
        <v>106.4951349206213</v>
      </c>
      <c r="D423" s="3">
        <v>49.51585156581875</v>
      </c>
      <c r="E423" s="1">
        <v>442</v>
      </c>
    </row>
    <row r="424" spans="1:5">
      <c r="A424" s="3" t="s">
        <v>5</v>
      </c>
      <c r="B424" s="1">
        <v>3.937983223972306</v>
      </c>
      <c r="C424" s="1">
        <v>39.379832239723058</v>
      </c>
      <c r="D424" s="3">
        <v>9.8704834008000724</v>
      </c>
      <c r="E424" s="1">
        <v>442</v>
      </c>
    </row>
    <row r="425" spans="1:5">
      <c r="A425" s="3" t="s">
        <v>5</v>
      </c>
      <c r="B425" s="1">
        <v>13.617832109311353</v>
      </c>
      <c r="C425" s="1">
        <v>136.17832109311354</v>
      </c>
      <c r="D425" s="3">
        <v>73.763651021783431</v>
      </c>
      <c r="E425" s="1">
        <v>442</v>
      </c>
    </row>
    <row r="426" spans="1:5">
      <c r="A426" s="3" t="s">
        <v>5</v>
      </c>
      <c r="B426" s="1">
        <v>11.658701574974138</v>
      </c>
      <c r="C426" s="1">
        <v>116.58701574974138</v>
      </c>
      <c r="D426" s="3">
        <v>57.343814886852272</v>
      </c>
      <c r="E426" s="1">
        <v>442</v>
      </c>
    </row>
    <row r="427" spans="1:5">
      <c r="A427" s="3" t="s">
        <v>5</v>
      </c>
      <c r="B427" s="1">
        <v>2.5440943267935205</v>
      </c>
      <c r="C427" s="1">
        <v>25.440943267935204</v>
      </c>
      <c r="D427" s="3">
        <v>4.8612712126660744</v>
      </c>
      <c r="E427" s="1">
        <v>442</v>
      </c>
    </row>
    <row r="428" spans="1:5">
      <c r="A428" s="3" t="s">
        <v>5</v>
      </c>
      <c r="B428" s="1">
        <v>5.6798088698370952</v>
      </c>
      <c r="C428" s="1">
        <v>56.798088698370954</v>
      </c>
      <c r="D428" s="3">
        <v>17.87270805627443</v>
      </c>
      <c r="E428" s="1">
        <v>442</v>
      </c>
    </row>
    <row r="429" spans="1:5">
      <c r="A429" s="3" t="s">
        <v>5</v>
      </c>
      <c r="B429" s="1">
        <v>3.0120306080059271</v>
      </c>
      <c r="C429" s="1">
        <v>30.120306080059272</v>
      </c>
      <c r="D429" s="3">
        <v>6.3917371580533722</v>
      </c>
      <c r="E429" s="1">
        <v>442</v>
      </c>
    </row>
    <row r="430" spans="1:5">
      <c r="A430" s="3" t="s">
        <v>5</v>
      </c>
      <c r="B430" s="1">
        <v>9.4853126617690648</v>
      </c>
      <c r="C430" s="1">
        <v>94.853126617690648</v>
      </c>
      <c r="D430" s="3">
        <v>41.042933763118214</v>
      </c>
      <c r="E430" s="1">
        <v>442</v>
      </c>
    </row>
    <row r="431" spans="1:5">
      <c r="A431" s="3" t="s">
        <v>5</v>
      </c>
      <c r="B431" s="1">
        <v>8.1592341917748996</v>
      </c>
      <c r="C431" s="1">
        <v>81.592341917748996</v>
      </c>
      <c r="D431" s="3">
        <v>32.152504343644004</v>
      </c>
      <c r="E431" s="1">
        <v>442</v>
      </c>
    </row>
    <row r="432" spans="1:5">
      <c r="A432" s="3" t="s">
        <v>5</v>
      </c>
      <c r="B432" s="1">
        <v>3.0878956001494484</v>
      </c>
      <c r="C432" s="1">
        <v>30.878956001494483</v>
      </c>
      <c r="D432" s="3">
        <v>6.6547542190202824</v>
      </c>
      <c r="E432" s="1">
        <v>442</v>
      </c>
    </row>
    <row r="433" spans="1:5">
      <c r="A433" s="3" t="s">
        <v>5</v>
      </c>
      <c r="B433" s="1">
        <v>6.542543987591003</v>
      </c>
      <c r="C433" s="1">
        <v>65.42543987591003</v>
      </c>
      <c r="D433" s="3">
        <v>22.477440752948411</v>
      </c>
      <c r="E433" s="1">
        <v>442</v>
      </c>
    </row>
    <row r="434" spans="1:5">
      <c r="A434" s="3" t="s">
        <v>5</v>
      </c>
      <c r="B434" s="1">
        <v>2.6803238307444888</v>
      </c>
      <c r="C434" s="1">
        <v>26.803238307444886</v>
      </c>
      <c r="D434" s="3">
        <v>5.290227453750548</v>
      </c>
      <c r="E434" s="1">
        <v>442</v>
      </c>
    </row>
    <row r="435" spans="1:5">
      <c r="A435" s="3" t="s">
        <v>5</v>
      </c>
      <c r="B435" s="1">
        <v>2.4559483729431673</v>
      </c>
      <c r="C435" s="1">
        <v>24.559483729431673</v>
      </c>
      <c r="D435" s="3">
        <v>4.5911804684260353</v>
      </c>
      <c r="E435" s="1">
        <v>442</v>
      </c>
    </row>
    <row r="436" spans="1:5">
      <c r="A436" s="3" t="s">
        <v>5</v>
      </c>
      <c r="B436" s="1">
        <v>2.9174751830877219</v>
      </c>
      <c r="C436" s="1">
        <v>29.17475183087722</v>
      </c>
      <c r="D436" s="3">
        <v>6.0696421838473036</v>
      </c>
      <c r="E436" s="1">
        <v>442</v>
      </c>
    </row>
    <row r="437" spans="1:5">
      <c r="A437" s="3" t="s">
        <v>5</v>
      </c>
      <c r="B437" s="1">
        <v>3.1907538907608095</v>
      </c>
      <c r="C437" s="1">
        <v>31.907538907608096</v>
      </c>
      <c r="D437" s="3">
        <v>7.0178067699492459</v>
      </c>
      <c r="E437" s="1">
        <v>442</v>
      </c>
    </row>
    <row r="438" spans="1:5">
      <c r="A438" s="3" t="s">
        <v>5</v>
      </c>
      <c r="B438" s="1">
        <v>2.8713887764695603</v>
      </c>
      <c r="C438" s="1">
        <v>28.713887764695603</v>
      </c>
      <c r="D438" s="3">
        <v>5.9149748731876235</v>
      </c>
      <c r="E438" s="1">
        <v>442</v>
      </c>
    </row>
    <row r="439" spans="1:5">
      <c r="A439" s="3" t="s">
        <v>5</v>
      </c>
      <c r="B439" s="1">
        <v>3.3035328656273455</v>
      </c>
      <c r="C439" s="1">
        <v>33.035328656273457</v>
      </c>
      <c r="D439" s="3">
        <v>7.4243121862907753</v>
      </c>
      <c r="E439" s="1">
        <v>442</v>
      </c>
    </row>
    <row r="440" spans="1:5">
      <c r="A440" s="3" t="s">
        <v>5</v>
      </c>
      <c r="B440" s="1">
        <v>3.443889605016158</v>
      </c>
      <c r="C440" s="1">
        <v>34.438896050161581</v>
      </c>
      <c r="D440" s="3">
        <v>7.9423762784900251</v>
      </c>
      <c r="E440" s="1">
        <v>442</v>
      </c>
    </row>
    <row r="441" spans="1:5">
      <c r="A441" s="3" t="s">
        <v>5</v>
      </c>
      <c r="B441" s="1">
        <v>6.8674662536757101</v>
      </c>
      <c r="C441" s="1">
        <v>68.674662536757097</v>
      </c>
      <c r="D441" s="3">
        <v>24.314806994188107</v>
      </c>
      <c r="E441" s="1">
        <v>442</v>
      </c>
    </row>
    <row r="442" spans="1:5">
      <c r="A442" s="3" t="s">
        <v>5</v>
      </c>
      <c r="B442" s="1">
        <v>4.2285013697601093</v>
      </c>
      <c r="C442" s="1">
        <v>42.285013697601094</v>
      </c>
      <c r="D442" s="3">
        <v>11.077732171735713</v>
      </c>
      <c r="E442" s="1">
        <v>442</v>
      </c>
    </row>
    <row r="443" spans="1:5">
      <c r="A443" s="3" t="s">
        <v>5</v>
      </c>
      <c r="B443" s="1">
        <v>2.8138648484568258</v>
      </c>
      <c r="C443" s="1">
        <v>28.138648484568257</v>
      </c>
      <c r="D443" s="3">
        <v>5.7240766179953777</v>
      </c>
      <c r="E443" s="1">
        <v>442</v>
      </c>
    </row>
    <row r="444" spans="1:5">
      <c r="A444" s="3" t="s">
        <v>5</v>
      </c>
      <c r="B444" s="1">
        <v>2.1743477826173914</v>
      </c>
      <c r="C444" s="1">
        <v>21.743477826173915</v>
      </c>
      <c r="D444" s="3">
        <v>3.7686345313873422</v>
      </c>
      <c r="E444" s="1">
        <v>442</v>
      </c>
    </row>
    <row r="445" spans="1:5">
      <c r="A445" s="3" t="s">
        <v>5</v>
      </c>
      <c r="B445" s="1">
        <v>3.3100159485964298</v>
      </c>
      <c r="C445" s="1">
        <v>33.100159485964298</v>
      </c>
      <c r="D445" s="3">
        <v>7.4479459838626969</v>
      </c>
      <c r="E445" s="1">
        <v>442</v>
      </c>
    </row>
    <row r="446" spans="1:5">
      <c r="A446" s="3" t="s">
        <v>5</v>
      </c>
      <c r="B446" s="1">
        <v>3.3194314710602986</v>
      </c>
      <c r="C446" s="1">
        <v>33.194314710602988</v>
      </c>
      <c r="D446" s="3">
        <v>7.4823210862357916</v>
      </c>
      <c r="E446" s="1">
        <v>442</v>
      </c>
    </row>
    <row r="447" spans="1:5">
      <c r="A447" s="3" t="s">
        <v>5</v>
      </c>
      <c r="B447" s="1">
        <v>2.5659107731473001</v>
      </c>
      <c r="C447" s="1">
        <v>25.659107731473</v>
      </c>
      <c r="D447" s="3">
        <v>4.9290297825319476</v>
      </c>
      <c r="E447" s="1">
        <v>442</v>
      </c>
    </row>
    <row r="448" spans="1:5">
      <c r="A448" s="3" t="s">
        <v>5</v>
      </c>
      <c r="B448" s="1">
        <v>3.34244224795916</v>
      </c>
      <c r="C448" s="1">
        <v>33.424422479591598</v>
      </c>
      <c r="D448" s="3">
        <v>7.5665860116824977</v>
      </c>
      <c r="E448" s="1">
        <v>442</v>
      </c>
    </row>
    <row r="449" spans="1:5">
      <c r="A449" s="3" t="s">
        <v>5</v>
      </c>
      <c r="B449" s="1">
        <v>3.4295866922511511</v>
      </c>
      <c r="C449" s="1">
        <v>34.295866922511507</v>
      </c>
      <c r="D449" s="3">
        <v>7.8889721609169987</v>
      </c>
      <c r="E449" s="1">
        <v>442</v>
      </c>
    </row>
    <row r="450" spans="1:5">
      <c r="A450" s="3" t="s">
        <v>5</v>
      </c>
      <c r="B450" s="1">
        <v>2.0279356854295854</v>
      </c>
      <c r="C450" s="1">
        <v>20.279356854295855</v>
      </c>
      <c r="D450" s="3">
        <v>3.3659331980788032</v>
      </c>
      <c r="E450" s="1">
        <v>442</v>
      </c>
    </row>
    <row r="451" spans="1:5">
      <c r="A451" s="3" t="s">
        <v>5</v>
      </c>
      <c r="B451" s="1">
        <v>4.1041093290583603</v>
      </c>
      <c r="C451" s="1">
        <v>41.041093290583603</v>
      </c>
      <c r="D451" s="3">
        <v>10.554293297347551</v>
      </c>
      <c r="E451" s="1">
        <v>442</v>
      </c>
    </row>
    <row r="452" spans="1:5">
      <c r="A452" s="3" t="s">
        <v>5</v>
      </c>
      <c r="B452" s="1">
        <v>2.4060607120499364</v>
      </c>
      <c r="C452" s="1">
        <v>24.060607120499363</v>
      </c>
      <c r="D452" s="3">
        <v>4.4409518542203426</v>
      </c>
      <c r="E452" s="1">
        <v>442</v>
      </c>
    </row>
    <row r="453" spans="1:5">
      <c r="A453" s="3" t="s">
        <v>5</v>
      </c>
      <c r="B453" s="1">
        <v>8.5692331091289979</v>
      </c>
      <c r="C453" s="1">
        <v>85.692331091289986</v>
      </c>
      <c r="D453" s="3">
        <v>34.812256276497855</v>
      </c>
      <c r="E453" s="1">
        <v>442</v>
      </c>
    </row>
    <row r="454" spans="1:5">
      <c r="A454" s="3" t="s">
        <v>5</v>
      </c>
      <c r="B454" s="1">
        <v>6.4318111480689444</v>
      </c>
      <c r="C454" s="1">
        <v>64.318111480689439</v>
      </c>
      <c r="D454" s="3">
        <v>21.863971479323737</v>
      </c>
      <c r="E454" s="1">
        <v>442</v>
      </c>
    </row>
    <row r="455" spans="1:5">
      <c r="A455" s="3" t="s">
        <v>5</v>
      </c>
      <c r="B455" s="1">
        <v>6.5999607613443203</v>
      </c>
      <c r="C455" s="1">
        <v>65.999607613443203</v>
      </c>
      <c r="D455" s="3">
        <v>22.79808946210396</v>
      </c>
      <c r="E455" s="1">
        <v>442</v>
      </c>
    </row>
    <row r="456" spans="1:5">
      <c r="A456" s="3" t="s">
        <v>5</v>
      </c>
      <c r="B456" s="1">
        <v>2.2364363145206303</v>
      </c>
      <c r="C456" s="1">
        <v>22.364363145206305</v>
      </c>
      <c r="D456" s="3">
        <v>3.9446281090146775</v>
      </c>
      <c r="E456" s="1">
        <v>442</v>
      </c>
    </row>
    <row r="457" spans="1:5">
      <c r="A457" s="3" t="s">
        <v>5</v>
      </c>
      <c r="B457" s="1">
        <v>3.1545720874334413</v>
      </c>
      <c r="C457" s="1">
        <v>31.545720874334414</v>
      </c>
      <c r="D457" s="3">
        <v>6.8892562503352659</v>
      </c>
      <c r="E457" s="1">
        <v>442</v>
      </c>
    </row>
    <row r="458" spans="1:5">
      <c r="A458" s="3" t="s">
        <v>5</v>
      </c>
      <c r="B458" s="1">
        <v>3.0137026841324657</v>
      </c>
      <c r="C458" s="1">
        <v>30.137026841324655</v>
      </c>
      <c r="D458" s="3">
        <v>6.3974902357300598</v>
      </c>
      <c r="E458" s="1">
        <v>442</v>
      </c>
    </row>
    <row r="459" spans="1:5">
      <c r="A459" s="3" t="s">
        <v>5</v>
      </c>
      <c r="B459" s="1">
        <v>3.2777248363613061</v>
      </c>
      <c r="C459" s="1">
        <v>32.777248363613062</v>
      </c>
      <c r="D459" s="3">
        <v>7.3305157631546383</v>
      </c>
      <c r="E459" s="1">
        <v>442</v>
      </c>
    </row>
    <row r="460" spans="1:5">
      <c r="A460" s="3" t="s">
        <v>5</v>
      </c>
      <c r="B460" s="1">
        <v>12.620383187030647</v>
      </c>
      <c r="C460" s="1">
        <v>126.20383187030647</v>
      </c>
      <c r="D460" s="3">
        <v>65.206165536239013</v>
      </c>
      <c r="E460" s="1">
        <v>442</v>
      </c>
    </row>
    <row r="461" spans="1:5">
      <c r="A461" s="3" t="s">
        <v>5</v>
      </c>
      <c r="B461" s="1">
        <v>3.8925638004167005</v>
      </c>
      <c r="C461" s="1">
        <v>38.925638004167006</v>
      </c>
      <c r="D461" s="3">
        <v>9.6865945662836292</v>
      </c>
      <c r="E461" s="1">
        <v>442</v>
      </c>
    </row>
    <row r="462" spans="1:5">
      <c r="A462" s="3" t="s">
        <v>5</v>
      </c>
      <c r="B462" s="1">
        <v>2.8623743545211977</v>
      </c>
      <c r="C462" s="1">
        <v>28.623743545211976</v>
      </c>
      <c r="D462" s="3">
        <v>5.8849013154474816</v>
      </c>
      <c r="E462" s="1">
        <v>442</v>
      </c>
    </row>
    <row r="463" spans="1:5">
      <c r="A463" s="3" t="s">
        <v>5</v>
      </c>
      <c r="B463" s="1">
        <v>7.3518876149182955</v>
      </c>
      <c r="C463" s="1">
        <v>73.518876149182958</v>
      </c>
      <c r="D463" s="3">
        <v>27.155584594351158</v>
      </c>
      <c r="E463" s="1">
        <v>442</v>
      </c>
    </row>
    <row r="464" spans="1:5">
      <c r="A464" s="3" t="s">
        <v>5</v>
      </c>
      <c r="B464" s="1">
        <v>2.5218730880928835</v>
      </c>
      <c r="C464" s="1">
        <v>25.218730880928835</v>
      </c>
      <c r="D464" s="3">
        <v>4.7926254413310403</v>
      </c>
      <c r="E464" s="1">
        <v>442</v>
      </c>
    </row>
    <row r="465" spans="1:5">
      <c r="A465" s="3" t="s">
        <v>5</v>
      </c>
      <c r="B465" s="1">
        <v>2.9680843494837221</v>
      </c>
      <c r="C465" s="1">
        <v>29.68084349483722</v>
      </c>
      <c r="D465" s="3">
        <v>6.2412444983093032</v>
      </c>
      <c r="E465" s="1">
        <v>442</v>
      </c>
    </row>
    <row r="466" spans="1:5">
      <c r="A466" s="3" t="s">
        <v>5</v>
      </c>
      <c r="B466" s="1">
        <v>3.0330240946003779</v>
      </c>
      <c r="C466" s="1">
        <v>30.33024094600378</v>
      </c>
      <c r="D466" s="3">
        <v>6.464112744132982</v>
      </c>
      <c r="E466" s="1">
        <v>442</v>
      </c>
    </row>
    <row r="467" spans="1:5">
      <c r="A467" s="3" t="s">
        <v>5</v>
      </c>
      <c r="B467" s="1">
        <v>2.1892595222892837</v>
      </c>
      <c r="C467" s="1">
        <v>21.892595222892837</v>
      </c>
      <c r="D467" s="3">
        <v>3.8106216715184247</v>
      </c>
      <c r="E467" s="1">
        <v>442</v>
      </c>
    </row>
    <row r="468" spans="1:5">
      <c r="A468" s="3" t="s">
        <v>5</v>
      </c>
      <c r="B468" s="1">
        <v>2.2042960577853563</v>
      </c>
      <c r="C468" s="1">
        <v>22.042960577853563</v>
      </c>
      <c r="D468" s="3">
        <v>3.8531404442218586</v>
      </c>
      <c r="E468" s="1">
        <v>442</v>
      </c>
    </row>
    <row r="469" spans="1:5">
      <c r="A469" s="3" t="s">
        <v>5</v>
      </c>
      <c r="B469" s="1">
        <v>4.8759101174195312</v>
      </c>
      <c r="C469" s="1">
        <v>48.759101174195308</v>
      </c>
      <c r="D469" s="3">
        <v>13.955552869307301</v>
      </c>
      <c r="E469" s="1">
        <v>442</v>
      </c>
    </row>
    <row r="470" spans="1:5">
      <c r="A470" s="3" t="s">
        <v>5</v>
      </c>
      <c r="B470" s="1">
        <v>7.5699764943711507</v>
      </c>
      <c r="C470" s="1">
        <v>75.6997649437115</v>
      </c>
      <c r="D470" s="3">
        <v>28.473451155173088</v>
      </c>
      <c r="E470" s="1">
        <v>442</v>
      </c>
    </row>
    <row r="471" spans="1:5">
      <c r="A471" s="3" t="s">
        <v>5</v>
      </c>
      <c r="B471" s="1">
        <v>2.6533815690357159</v>
      </c>
      <c r="C471" s="1">
        <v>26.533815690357159</v>
      </c>
      <c r="D471" s="3">
        <v>5.2042921960651025</v>
      </c>
      <c r="E471" s="1">
        <v>442</v>
      </c>
    </row>
    <row r="472" spans="1:5">
      <c r="A472" s="3" t="s">
        <v>5</v>
      </c>
      <c r="B472" s="1">
        <v>8.6095965720116716</v>
      </c>
      <c r="C472" s="1">
        <v>86.095965720116709</v>
      </c>
      <c r="D472" s="3">
        <v>35.078465362226581</v>
      </c>
      <c r="E472" s="1">
        <v>442</v>
      </c>
    </row>
    <row r="473" spans="1:5">
      <c r="A473" s="3" t="s">
        <v>5</v>
      </c>
      <c r="B473" s="1">
        <v>3.2172611381072307</v>
      </c>
      <c r="C473" s="1">
        <v>32.172611381072308</v>
      </c>
      <c r="D473" s="3">
        <v>7.1125613823025038</v>
      </c>
      <c r="E473" s="1">
        <v>442</v>
      </c>
    </row>
    <row r="474" spans="1:5">
      <c r="A474" s="3" t="s">
        <v>5</v>
      </c>
      <c r="B474" s="1">
        <v>10.763544336848623</v>
      </c>
      <c r="C474" s="1">
        <v>107.63544336848624</v>
      </c>
      <c r="D474" s="3">
        <v>50.3782072567911</v>
      </c>
      <c r="E474" s="1">
        <v>442</v>
      </c>
    </row>
    <row r="475" spans="1:5">
      <c r="A475" s="3" t="s">
        <v>5</v>
      </c>
      <c r="B475" s="1">
        <v>7.2631083794530626</v>
      </c>
      <c r="C475" s="1">
        <v>72.631083794530625</v>
      </c>
      <c r="D475" s="3">
        <v>26.62598543638298</v>
      </c>
      <c r="E475" s="1">
        <v>442</v>
      </c>
    </row>
    <row r="476" spans="1:5">
      <c r="A476" s="3" t="s">
        <v>5</v>
      </c>
      <c r="B476" s="1">
        <v>6.5638354630991103</v>
      </c>
      <c r="C476" s="1">
        <v>65.638354630991103</v>
      </c>
      <c r="D476" s="3">
        <v>22.59614172713647</v>
      </c>
      <c r="E476" s="1">
        <v>442</v>
      </c>
    </row>
    <row r="477" spans="1:5">
      <c r="A477" s="3" t="s">
        <v>5</v>
      </c>
      <c r="B477" s="1">
        <v>2.9007190173198349</v>
      </c>
      <c r="C477" s="1">
        <v>29.007190173198349</v>
      </c>
      <c r="D477" s="3">
        <v>6.0132310918492431</v>
      </c>
      <c r="E477" s="1">
        <v>442</v>
      </c>
    </row>
    <row r="478" spans="1:5">
      <c r="A478" s="3" t="s">
        <v>5</v>
      </c>
      <c r="B478" s="1">
        <v>3.2958034343919058</v>
      </c>
      <c r="C478" s="1">
        <v>32.95803434391906</v>
      </c>
      <c r="D478" s="3">
        <v>7.3961725054724861</v>
      </c>
      <c r="E478" s="1">
        <v>442</v>
      </c>
    </row>
    <row r="479" spans="1:5">
      <c r="A479" s="3" t="s">
        <v>5</v>
      </c>
      <c r="B479" s="1">
        <v>13.150481189612542</v>
      </c>
      <c r="C479" s="1">
        <v>131.50481189612543</v>
      </c>
      <c r="D479" s="3">
        <v>69.703769526281093</v>
      </c>
      <c r="E479" s="1">
        <v>442</v>
      </c>
    </row>
    <row r="480" spans="1:5">
      <c r="A480" s="3" t="s">
        <v>5</v>
      </c>
      <c r="B480" s="1">
        <v>10.415328552454591</v>
      </c>
      <c r="C480" s="1">
        <v>104.15328552454591</v>
      </c>
      <c r="D480" s="3">
        <v>47.762783010306542</v>
      </c>
      <c r="E480" s="1">
        <v>442</v>
      </c>
    </row>
    <row r="481" spans="1:5">
      <c r="A481" s="3" t="s">
        <v>5</v>
      </c>
      <c r="B481" s="1">
        <v>2.6685862510832994</v>
      </c>
      <c r="C481" s="1">
        <v>26.685862510832994</v>
      </c>
      <c r="D481" s="3">
        <v>5.2527228926348082</v>
      </c>
      <c r="E481" s="1">
        <v>442</v>
      </c>
    </row>
    <row r="482" spans="1:5">
      <c r="A482" s="3" t="s">
        <v>5</v>
      </c>
      <c r="B482" s="1">
        <v>3.3193551349805883</v>
      </c>
      <c r="C482" s="1">
        <v>33.193551349805887</v>
      </c>
      <c r="D482" s="3">
        <v>7.482042147267193</v>
      </c>
      <c r="E482" s="1">
        <v>442</v>
      </c>
    </row>
    <row r="483" spans="1:5">
      <c r="A483" s="3" t="s">
        <v>5</v>
      </c>
      <c r="B483" s="1">
        <v>11.820423745382337</v>
      </c>
      <c r="C483" s="1">
        <v>118.20423745382337</v>
      </c>
      <c r="D483" s="3">
        <v>58.638843399947362</v>
      </c>
      <c r="E483" s="1">
        <v>442</v>
      </c>
    </row>
    <row r="484" spans="1:5">
      <c r="A484" s="3" t="s">
        <v>5</v>
      </c>
      <c r="B484" s="1">
        <v>3.2311080426832102</v>
      </c>
      <c r="C484" s="1">
        <v>32.311080426832099</v>
      </c>
      <c r="D484" s="3">
        <v>7.1622528690140275</v>
      </c>
      <c r="E484" s="1">
        <v>442</v>
      </c>
    </row>
    <row r="485" spans="1:5">
      <c r="A485" s="3" t="s">
        <v>5</v>
      </c>
      <c r="B485" s="1">
        <v>2.5309385273419402</v>
      </c>
      <c r="C485" s="1">
        <v>25.309385273419402</v>
      </c>
      <c r="D485" s="3">
        <v>4.8205851891755263</v>
      </c>
      <c r="E485" s="1">
        <v>442</v>
      </c>
    </row>
    <row r="486" spans="1:5">
      <c r="A486" s="3" t="s">
        <v>5</v>
      </c>
      <c r="B486" s="1">
        <v>2.5480867059152126</v>
      </c>
      <c r="C486" s="1">
        <v>25.480867059152125</v>
      </c>
      <c r="D486" s="3">
        <v>4.8736440635229155</v>
      </c>
      <c r="E486" s="1">
        <v>442</v>
      </c>
    </row>
    <row r="487" spans="1:5">
      <c r="A487" s="3" t="s">
        <v>5</v>
      </c>
      <c r="B487" s="1">
        <v>3.8313256473294302</v>
      </c>
      <c r="C487" s="1">
        <v>38.313256473294302</v>
      </c>
      <c r="D487" s="3">
        <v>9.4407639192554562</v>
      </c>
      <c r="E487" s="1">
        <v>442</v>
      </c>
    </row>
    <row r="488" spans="1:5">
      <c r="A488" s="3" t="s">
        <v>5</v>
      </c>
      <c r="B488" s="1">
        <v>2.7376141774862499</v>
      </c>
      <c r="C488" s="1">
        <v>27.3761417748625</v>
      </c>
      <c r="D488" s="3">
        <v>5.474747648312638</v>
      </c>
      <c r="E488" s="1">
        <v>442</v>
      </c>
    </row>
    <row r="489" spans="1:5">
      <c r="A489" s="3" t="s">
        <v>5</v>
      </c>
      <c r="B489" s="1">
        <v>11.5831465215904</v>
      </c>
      <c r="C489" s="1">
        <v>115.831465215904</v>
      </c>
      <c r="D489" s="3">
        <v>56.742593967333484</v>
      </c>
      <c r="E489" s="1">
        <v>442</v>
      </c>
    </row>
    <row r="490" spans="1:5">
      <c r="A490" s="3" t="s">
        <v>5</v>
      </c>
      <c r="B490" s="1">
        <v>1.7813552616789967</v>
      </c>
      <c r="C490" s="1">
        <v>17.813552616789966</v>
      </c>
      <c r="D490" s="3">
        <v>2.7279202342635003</v>
      </c>
      <c r="E490" s="1">
        <v>442</v>
      </c>
    </row>
    <row r="491" spans="1:5">
      <c r="A491" s="3" t="s">
        <v>5</v>
      </c>
      <c r="B491" s="1">
        <v>2.1980956612456612</v>
      </c>
      <c r="C491" s="1">
        <v>21.980956612456612</v>
      </c>
      <c r="D491" s="3">
        <v>3.8355856997119533</v>
      </c>
      <c r="E491" s="1">
        <v>442</v>
      </c>
    </row>
    <row r="492" spans="1:5">
      <c r="A492" s="3" t="s">
        <v>5</v>
      </c>
      <c r="B492" s="1">
        <v>2.8280076743782612</v>
      </c>
      <c r="C492" s="1">
        <v>28.280076743782612</v>
      </c>
      <c r="D492" s="3">
        <v>5.7707882587305122</v>
      </c>
      <c r="E492" s="1">
        <v>442</v>
      </c>
    </row>
    <row r="493" spans="1:5">
      <c r="A493" s="3" t="s">
        <v>5</v>
      </c>
      <c r="B493" s="1">
        <v>4.4318220946337181</v>
      </c>
      <c r="C493" s="1">
        <v>44.318220946337178</v>
      </c>
      <c r="D493" s="3">
        <v>11.954036058720179</v>
      </c>
      <c r="E493" s="1">
        <v>442</v>
      </c>
    </row>
    <row r="494" spans="1:5">
      <c r="A494" s="3" t="s">
        <v>5</v>
      </c>
      <c r="B494" s="1">
        <v>2.5221575326733996</v>
      </c>
      <c r="C494" s="1">
        <v>25.221575326733998</v>
      </c>
      <c r="D494" s="3">
        <v>4.793501781951564</v>
      </c>
      <c r="E494" s="1">
        <v>442</v>
      </c>
    </row>
    <row r="495" spans="1:5">
      <c r="A495" s="3" t="s">
        <v>5</v>
      </c>
      <c r="B495" s="1">
        <v>10.004801171796776</v>
      </c>
      <c r="C495" s="1">
        <v>100.04801171796777</v>
      </c>
      <c r="D495" s="3">
        <v>44.748440376266686</v>
      </c>
      <c r="E495" s="1">
        <v>442</v>
      </c>
    </row>
    <row r="496" spans="1:5">
      <c r="A496" s="3" t="s">
        <v>5</v>
      </c>
      <c r="B496" s="1">
        <v>2.4591429553061861</v>
      </c>
      <c r="C496" s="1">
        <v>24.591429553061861</v>
      </c>
      <c r="D496" s="3">
        <v>4.6008655747987053</v>
      </c>
      <c r="E496" s="1">
        <v>442</v>
      </c>
    </row>
    <row r="497" spans="1:5">
      <c r="A497" s="3" t="s">
        <v>5</v>
      </c>
      <c r="B497" s="1">
        <v>10.533595823285792</v>
      </c>
      <c r="C497" s="1">
        <v>105.33595823285792</v>
      </c>
      <c r="D497" s="3">
        <v>48.645085739835764</v>
      </c>
      <c r="E497" s="1">
        <v>442</v>
      </c>
    </row>
    <row r="498" spans="1:5">
      <c r="A498" s="3" t="s">
        <v>5</v>
      </c>
      <c r="B498" s="1">
        <v>2.4454836170679668</v>
      </c>
      <c r="C498" s="1">
        <v>24.45483617067967</v>
      </c>
      <c r="D498" s="3">
        <v>4.5595089658376668</v>
      </c>
      <c r="E498" s="1">
        <v>442</v>
      </c>
    </row>
    <row r="499" spans="1:5">
      <c r="A499" s="3" t="s">
        <v>5</v>
      </c>
      <c r="B499" s="1">
        <v>6.0616892520569721</v>
      </c>
      <c r="C499" s="1">
        <v>60.616892520569721</v>
      </c>
      <c r="D499" s="3">
        <v>19.861066330740332</v>
      </c>
      <c r="E499" s="1">
        <v>442</v>
      </c>
    </row>
    <row r="500" spans="1:5">
      <c r="A500" s="3" t="s">
        <v>5</v>
      </c>
      <c r="B500" s="1">
        <v>3.3313842191343976</v>
      </c>
      <c r="C500" s="1">
        <v>33.31384219134398</v>
      </c>
      <c r="D500" s="3">
        <v>7.5260466442047402</v>
      </c>
      <c r="E500" s="1">
        <v>442</v>
      </c>
    </row>
    <row r="501" spans="1:5">
      <c r="A501" s="3" t="s">
        <v>5</v>
      </c>
      <c r="B501" s="1">
        <v>3.4342015742247898</v>
      </c>
      <c r="C501" s="1">
        <v>34.342015742247895</v>
      </c>
      <c r="D501" s="3">
        <v>7.9061880896445524</v>
      </c>
      <c r="E501" s="1">
        <v>442</v>
      </c>
    </row>
    <row r="502" spans="1:5">
      <c r="A502" s="3" t="s">
        <v>5</v>
      </c>
      <c r="B502" s="1">
        <v>2.8685353085142333</v>
      </c>
      <c r="C502" s="1">
        <v>28.685353085142332</v>
      </c>
      <c r="D502" s="3">
        <v>5.9054488936300542</v>
      </c>
      <c r="E502" s="1">
        <v>442</v>
      </c>
    </row>
    <row r="503" spans="1:5">
      <c r="A503" s="3" t="s">
        <v>5</v>
      </c>
      <c r="B503" s="1">
        <v>2.2228794969296439</v>
      </c>
      <c r="C503" s="1">
        <v>22.228794969296438</v>
      </c>
      <c r="D503" s="3">
        <v>3.9059381620969278</v>
      </c>
      <c r="E503" s="1">
        <v>442</v>
      </c>
    </row>
    <row r="504" spans="1:5">
      <c r="A504" s="3" t="s">
        <v>5</v>
      </c>
      <c r="B504" s="1">
        <v>3.0987688420965016</v>
      </c>
      <c r="C504" s="1">
        <v>30.987688420965014</v>
      </c>
      <c r="D504" s="3">
        <v>6.6927830267832356</v>
      </c>
      <c r="E504" s="1">
        <v>442</v>
      </c>
    </row>
    <row r="505" spans="1:5">
      <c r="A505" s="3" t="s">
        <v>5</v>
      </c>
      <c r="B505" s="1">
        <v>7.7884983594871491</v>
      </c>
      <c r="C505" s="1">
        <v>77.884983594871485</v>
      </c>
      <c r="D505" s="3">
        <v>29.817800965499071</v>
      </c>
      <c r="E505" s="1">
        <v>442</v>
      </c>
    </row>
    <row r="506" spans="1:5">
      <c r="A506" s="3" t="s">
        <v>5</v>
      </c>
      <c r="B506" s="1">
        <v>4.3987740115656173</v>
      </c>
      <c r="C506" s="1">
        <v>43.987740115656173</v>
      </c>
      <c r="D506" s="3">
        <v>11.80986420645867</v>
      </c>
      <c r="E506" s="1">
        <v>442</v>
      </c>
    </row>
    <row r="507" spans="1:5">
      <c r="A507" s="3" t="s">
        <v>5</v>
      </c>
      <c r="B507" s="1">
        <v>4.4227691520067642</v>
      </c>
      <c r="C507" s="1">
        <v>44.227691520067644</v>
      </c>
      <c r="D507" s="3">
        <v>11.914476070157026</v>
      </c>
      <c r="E507" s="1">
        <v>442</v>
      </c>
    </row>
    <row r="508" spans="1:5">
      <c r="A508" s="3" t="s">
        <v>5</v>
      </c>
      <c r="B508" s="1">
        <v>2.4911807268755974</v>
      </c>
      <c r="C508" s="1">
        <v>24.911807268755975</v>
      </c>
      <c r="D508" s="3">
        <v>4.6984270940712207</v>
      </c>
      <c r="E508" s="1">
        <v>442</v>
      </c>
    </row>
    <row r="509" spans="1:5">
      <c r="A509" s="3" t="s">
        <v>5</v>
      </c>
      <c r="B509" s="1">
        <v>3.2686064734744944</v>
      </c>
      <c r="C509" s="1">
        <v>32.686064734744946</v>
      </c>
      <c r="D509" s="3">
        <v>7.2974854093369403</v>
      </c>
      <c r="E509" s="1">
        <v>442</v>
      </c>
    </row>
    <row r="510" spans="1:5">
      <c r="A510" s="3" t="s">
        <v>5</v>
      </c>
      <c r="B510" s="1">
        <v>7.8485412791402407</v>
      </c>
      <c r="C510" s="1">
        <v>78.48541279140241</v>
      </c>
      <c r="D510" s="3">
        <v>30.191335684729594</v>
      </c>
      <c r="E510" s="1">
        <v>442</v>
      </c>
    </row>
    <row r="511" spans="1:5">
      <c r="A511" s="3" t="s">
        <v>5</v>
      </c>
      <c r="B511" s="1">
        <v>9.247172599146964</v>
      </c>
      <c r="C511" s="1">
        <v>92.47172599146964</v>
      </c>
      <c r="D511" s="3">
        <v>39.385566508813184</v>
      </c>
      <c r="E511" s="1">
        <v>442</v>
      </c>
    </row>
    <row r="512" spans="1:5">
      <c r="A512" s="3" t="s">
        <v>5</v>
      </c>
      <c r="B512" s="1">
        <v>2.9505371659336714</v>
      </c>
      <c r="C512" s="1">
        <v>29.505371659336713</v>
      </c>
      <c r="D512" s="3">
        <v>6.1815391130314215</v>
      </c>
      <c r="E512" s="1">
        <v>442</v>
      </c>
    </row>
    <row r="513" spans="1:5">
      <c r="A513" s="3" t="s">
        <v>5</v>
      </c>
      <c r="B513" s="1">
        <v>2.9191419141914192</v>
      </c>
      <c r="C513" s="1">
        <v>29.191419141914192</v>
      </c>
      <c r="D513" s="3">
        <v>6.075264409891834</v>
      </c>
      <c r="E513" s="1">
        <v>442</v>
      </c>
    </row>
    <row r="514" spans="1:5">
      <c r="A514" s="3" t="s">
        <v>5</v>
      </c>
      <c r="B514" s="1">
        <v>12.528610144536215</v>
      </c>
      <c r="C514" s="1">
        <v>125.28610144536215</v>
      </c>
      <c r="D514" s="3">
        <v>64.439231005562846</v>
      </c>
      <c r="E514" s="1">
        <v>442</v>
      </c>
    </row>
    <row r="515" spans="1:5">
      <c r="A515" s="3" t="s">
        <v>5</v>
      </c>
      <c r="B515" s="1">
        <v>1.7320304492160776</v>
      </c>
      <c r="C515" s="1">
        <v>17.320304492160776</v>
      </c>
      <c r="D515" s="3">
        <v>2.6065275710509548</v>
      </c>
      <c r="E515" s="1">
        <v>442</v>
      </c>
    </row>
    <row r="516" spans="1:5">
      <c r="A516" s="3" t="s">
        <v>5</v>
      </c>
      <c r="B516" s="1">
        <v>1.7851456533728145</v>
      </c>
      <c r="C516" s="1">
        <v>17.851456533728147</v>
      </c>
      <c r="D516" s="3">
        <v>2.7373361341108282</v>
      </c>
      <c r="E516" s="1">
        <v>442</v>
      </c>
    </row>
    <row r="517" spans="1:5">
      <c r="A517" s="3" t="s">
        <v>5</v>
      </c>
      <c r="B517" s="1">
        <v>3.5409458109512419</v>
      </c>
      <c r="C517" s="1">
        <v>35.409458109512421</v>
      </c>
      <c r="D517" s="3">
        <v>8.3083968236857331</v>
      </c>
      <c r="E517" s="1">
        <v>442</v>
      </c>
    </row>
    <row r="518" spans="1:5">
      <c r="A518" s="3" t="s">
        <v>5</v>
      </c>
      <c r="B518" s="1">
        <v>3.1106210270077601</v>
      </c>
      <c r="C518" s="1">
        <v>31.1062102700776</v>
      </c>
      <c r="D518" s="3">
        <v>6.7343301623300276</v>
      </c>
      <c r="E518" s="1">
        <v>442</v>
      </c>
    </row>
    <row r="519" spans="1:5">
      <c r="A519" s="3" t="s">
        <v>5</v>
      </c>
      <c r="B519" s="1">
        <v>3.1178750990709942</v>
      </c>
      <c r="C519" s="1">
        <v>31.178750990709943</v>
      </c>
      <c r="D519" s="3">
        <v>6.7598074557005754</v>
      </c>
      <c r="E519" s="1">
        <v>442</v>
      </c>
    </row>
    <row r="520" spans="1:5">
      <c r="A520" s="3" t="s">
        <v>5</v>
      </c>
      <c r="B520" s="1">
        <v>8.5599941911435309</v>
      </c>
      <c r="C520" s="1">
        <v>85.599941911435309</v>
      </c>
      <c r="D520" s="3">
        <v>34.751432178371125</v>
      </c>
      <c r="E520" s="1">
        <v>442</v>
      </c>
    </row>
    <row r="521" spans="1:5">
      <c r="A521" s="3" t="s">
        <v>5</v>
      </c>
      <c r="B521" s="1">
        <v>4.8832352896327684</v>
      </c>
      <c r="C521" s="1">
        <v>48.832352896327684</v>
      </c>
      <c r="D521" s="3">
        <v>13.989556205750484</v>
      </c>
      <c r="E521" s="1">
        <v>442</v>
      </c>
    </row>
    <row r="522" spans="1:5">
      <c r="A522" s="3" t="s">
        <v>5</v>
      </c>
      <c r="B522" s="1">
        <v>3.4017518943290885</v>
      </c>
      <c r="C522" s="1">
        <v>34.017518943290888</v>
      </c>
      <c r="D522" s="3">
        <v>7.7854390198916565</v>
      </c>
      <c r="E522" s="1">
        <v>442</v>
      </c>
    </row>
    <row r="523" spans="1:5">
      <c r="A523" s="3" t="s">
        <v>5</v>
      </c>
      <c r="B523" s="1">
        <v>3.0233135997803888</v>
      </c>
      <c r="C523" s="1">
        <v>30.233135997803888</v>
      </c>
      <c r="D523" s="3">
        <v>6.4305967550395602</v>
      </c>
      <c r="E523" s="1">
        <v>442</v>
      </c>
    </row>
    <row r="524" spans="1:5">
      <c r="A524" s="3" t="s">
        <v>5</v>
      </c>
      <c r="B524" s="1">
        <v>3.4893496830351389</v>
      </c>
      <c r="C524" s="1">
        <v>34.893496830351388</v>
      </c>
      <c r="D524" s="3">
        <v>8.1130296812587606</v>
      </c>
      <c r="E524" s="1">
        <v>442</v>
      </c>
    </row>
    <row r="525" spans="1:5">
      <c r="A525" s="3" t="s">
        <v>5</v>
      </c>
      <c r="B525" s="1">
        <v>3.9732857570899847</v>
      </c>
      <c r="C525" s="1">
        <v>39.732857570899846</v>
      </c>
      <c r="D525" s="3">
        <v>10.014325580304893</v>
      </c>
      <c r="E525" s="1">
        <v>442</v>
      </c>
    </row>
    <row r="526" spans="1:5">
      <c r="A526" s="3" t="s">
        <v>5</v>
      </c>
      <c r="B526" s="1">
        <v>3.1075213135946447</v>
      </c>
      <c r="C526" s="1">
        <v>31.075213135946449</v>
      </c>
      <c r="D526" s="3">
        <v>6.7234547879906348</v>
      </c>
      <c r="E526" s="1">
        <v>442</v>
      </c>
    </row>
    <row r="527" spans="1:5">
      <c r="A527" s="3" t="s">
        <v>5</v>
      </c>
      <c r="B527" s="1">
        <v>3.1398733390046267</v>
      </c>
      <c r="C527" s="1">
        <v>31.398733390046267</v>
      </c>
      <c r="D527" s="3">
        <v>6.8372934208811253</v>
      </c>
      <c r="E527" s="1">
        <v>442</v>
      </c>
    </row>
    <row r="528" spans="1:5">
      <c r="A528" s="3" t="s">
        <v>5</v>
      </c>
      <c r="B528" s="1">
        <v>8.3663696061375941</v>
      </c>
      <c r="C528" s="1">
        <v>83.663696061375944</v>
      </c>
      <c r="D528" s="3">
        <v>33.486115572615269</v>
      </c>
      <c r="E528" s="1">
        <v>442</v>
      </c>
    </row>
    <row r="529" spans="1:5">
      <c r="A529" s="3" t="s">
        <v>5</v>
      </c>
      <c r="B529" s="1">
        <v>9.3000623521899222</v>
      </c>
      <c r="C529" s="1">
        <v>93.000623521899229</v>
      </c>
      <c r="D529" s="3">
        <v>39.751396777591772</v>
      </c>
      <c r="E529" s="1">
        <v>442</v>
      </c>
    </row>
    <row r="530" spans="1:5">
      <c r="A530" s="3" t="s">
        <v>5</v>
      </c>
      <c r="B530" s="1">
        <v>2.5017003303083838</v>
      </c>
      <c r="C530" s="1">
        <v>25.01700330308384</v>
      </c>
      <c r="D530" s="3">
        <v>4.7306322403549927</v>
      </c>
      <c r="E530" s="1">
        <v>442</v>
      </c>
    </row>
    <row r="531" spans="1:5">
      <c r="A531" s="3" t="s">
        <v>5</v>
      </c>
      <c r="B531" s="1">
        <v>3.0446490961388859</v>
      </c>
      <c r="C531" s="1">
        <v>30.446490961388861</v>
      </c>
      <c r="D531" s="3">
        <v>6.50432442817843</v>
      </c>
      <c r="E531" s="1">
        <v>442</v>
      </c>
    </row>
    <row r="532" spans="1:5">
      <c r="A532" s="3" t="s">
        <v>5</v>
      </c>
      <c r="B532" s="1">
        <v>2.4876076723726173</v>
      </c>
      <c r="C532" s="1">
        <v>24.876076723726172</v>
      </c>
      <c r="D532" s="3">
        <v>4.6875075832319286</v>
      </c>
      <c r="E532" s="1">
        <v>442</v>
      </c>
    </row>
    <row r="533" spans="1:5">
      <c r="A533" s="3" t="s">
        <v>5</v>
      </c>
      <c r="B533" s="1">
        <v>3.7422626959175007</v>
      </c>
      <c r="C533" s="1">
        <v>37.422626959175005</v>
      </c>
      <c r="D533" s="3">
        <v>9.0875733886685488</v>
      </c>
      <c r="E533" s="1">
        <v>442</v>
      </c>
    </row>
    <row r="534" spans="1:5">
      <c r="A534" s="3" t="s">
        <v>5</v>
      </c>
      <c r="B534" s="1">
        <v>2.7260733867290683</v>
      </c>
      <c r="C534" s="1">
        <v>27.260733867290682</v>
      </c>
      <c r="D534" s="3">
        <v>5.4373823892743047</v>
      </c>
      <c r="E534" s="1">
        <v>442</v>
      </c>
    </row>
    <row r="535" spans="1:5">
      <c r="A535" s="3" t="s">
        <v>5</v>
      </c>
      <c r="B535" s="1">
        <v>4.3230429725149122</v>
      </c>
      <c r="C535" s="1">
        <v>43.230429725149122</v>
      </c>
      <c r="D535" s="3">
        <v>11.482022908356129</v>
      </c>
      <c r="E535" s="1">
        <v>442</v>
      </c>
    </row>
    <row r="536" spans="1:5">
      <c r="A536" s="3" t="s">
        <v>5</v>
      </c>
      <c r="B536" s="1">
        <v>3.2843099605558286</v>
      </c>
      <c r="C536" s="1">
        <v>32.843099605558287</v>
      </c>
      <c r="D536" s="3">
        <v>7.3544052391671402</v>
      </c>
      <c r="E536" s="1">
        <v>442</v>
      </c>
    </row>
    <row r="537" spans="1:5">
      <c r="A537" s="3" t="s">
        <v>5</v>
      </c>
      <c r="B537" s="1">
        <v>3.3901320691924814</v>
      </c>
      <c r="C537" s="1">
        <v>33.901320691924816</v>
      </c>
      <c r="D537" s="3">
        <v>7.7423735953937562</v>
      </c>
      <c r="E537" s="1">
        <v>442</v>
      </c>
    </row>
    <row r="538" spans="1:5">
      <c r="A538" s="3" t="s">
        <v>5</v>
      </c>
      <c r="B538" s="1">
        <v>9.0020544336880146</v>
      </c>
      <c r="C538" s="1">
        <v>90.02054433688015</v>
      </c>
      <c r="D538" s="3">
        <v>37.707104915991366</v>
      </c>
      <c r="E538" s="1">
        <v>442</v>
      </c>
    </row>
    <row r="539" spans="1:5">
      <c r="A539" s="3" t="s">
        <v>5</v>
      </c>
      <c r="B539" s="1">
        <v>8.6221860987414303</v>
      </c>
      <c r="C539" s="1">
        <v>86.221860987414303</v>
      </c>
      <c r="D539" s="3">
        <v>35.161655937693951</v>
      </c>
      <c r="E539" s="1">
        <v>442</v>
      </c>
    </row>
    <row r="540" spans="1:5">
      <c r="A540" s="3" t="s">
        <v>5</v>
      </c>
      <c r="B540" s="1">
        <v>11.458822239984578</v>
      </c>
      <c r="C540" s="1">
        <v>114.58822239984578</v>
      </c>
      <c r="D540" s="3">
        <v>55.758590980706323</v>
      </c>
      <c r="E540" s="1">
        <v>442</v>
      </c>
    </row>
    <row r="541" spans="1:5">
      <c r="A541" s="3" t="s">
        <v>5</v>
      </c>
      <c r="B541" s="1">
        <v>3.1499306561016973</v>
      </c>
      <c r="C541" s="1">
        <v>31.499306561016972</v>
      </c>
      <c r="D541" s="3">
        <v>6.8728316391784032</v>
      </c>
      <c r="E541" s="1">
        <v>442</v>
      </c>
    </row>
    <row r="542" spans="1:5">
      <c r="A542" s="3" t="s">
        <v>5</v>
      </c>
      <c r="B542" s="1">
        <v>2.8251020077250195</v>
      </c>
      <c r="C542" s="1">
        <v>28.251020077250196</v>
      </c>
      <c r="D542" s="3">
        <v>5.7611794060056116</v>
      </c>
      <c r="E542" s="1">
        <v>442</v>
      </c>
    </row>
    <row r="543" spans="1:5">
      <c r="A543" s="3" t="s">
        <v>5</v>
      </c>
      <c r="B543" s="1">
        <v>3.2822323756072485</v>
      </c>
      <c r="C543" s="1">
        <v>32.822323756072485</v>
      </c>
      <c r="D543" s="3">
        <v>7.3468649728702884</v>
      </c>
      <c r="E543" s="1">
        <v>442</v>
      </c>
    </row>
    <row r="544" spans="1:5">
      <c r="A544" s="3" t="s">
        <v>5</v>
      </c>
      <c r="B544" s="1">
        <v>13.456257984088502</v>
      </c>
      <c r="C544" s="1">
        <v>134.56257984088501</v>
      </c>
      <c r="D544" s="3">
        <v>72.350103362059926</v>
      </c>
      <c r="E544" s="1">
        <v>442</v>
      </c>
    </row>
    <row r="545" spans="1:5">
      <c r="A545" s="3" t="s">
        <v>5</v>
      </c>
      <c r="B545" s="1">
        <v>4.840491106124424</v>
      </c>
      <c r="C545" s="1">
        <v>48.404911061244242</v>
      </c>
      <c r="D545" s="3">
        <v>13.791586085868836</v>
      </c>
      <c r="E545" s="1">
        <v>442</v>
      </c>
    </row>
    <row r="546" spans="1:5">
      <c r="A546" s="3" t="s">
        <v>5</v>
      </c>
      <c r="B546" s="1">
        <v>3.8590236265386824</v>
      </c>
      <c r="C546" s="1">
        <v>38.590236265386821</v>
      </c>
      <c r="D546" s="3">
        <v>9.5516530567565479</v>
      </c>
      <c r="E546" s="1">
        <v>442</v>
      </c>
    </row>
    <row r="547" spans="1:5">
      <c r="A547" s="3" t="s">
        <v>5</v>
      </c>
      <c r="B547" s="1">
        <v>3.7328355949312355</v>
      </c>
      <c r="C547" s="1">
        <v>37.328355949312353</v>
      </c>
      <c r="D547" s="3">
        <v>9.0504915180374059</v>
      </c>
      <c r="E547" s="1">
        <v>442</v>
      </c>
    </row>
    <row r="548" spans="1:5">
      <c r="A548" s="3" t="s">
        <v>5</v>
      </c>
      <c r="B548" s="1">
        <v>4.6129693230889748</v>
      </c>
      <c r="C548" s="1">
        <v>46.12969323088975</v>
      </c>
      <c r="D548" s="3">
        <v>12.756127799853424</v>
      </c>
      <c r="E548" s="1">
        <v>442</v>
      </c>
    </row>
    <row r="549" spans="1:5">
      <c r="A549" s="3" t="s">
        <v>5</v>
      </c>
      <c r="B549" s="1">
        <v>3.1849512467735956</v>
      </c>
      <c r="C549" s="1">
        <v>31.849512467735956</v>
      </c>
      <c r="D549" s="3">
        <v>6.9971292507719207</v>
      </c>
      <c r="E549" s="1">
        <v>442</v>
      </c>
    </row>
    <row r="550" spans="1:5">
      <c r="A550" s="3" t="s">
        <v>5</v>
      </c>
      <c r="B550" s="1">
        <v>3.6599537173447501</v>
      </c>
      <c r="C550" s="1">
        <v>36.599537173447501</v>
      </c>
      <c r="D550" s="3">
        <v>8.7657736054220177</v>
      </c>
      <c r="E550" s="1">
        <v>442</v>
      </c>
    </row>
    <row r="551" spans="1:5">
      <c r="A551" s="3" t="s">
        <v>5</v>
      </c>
      <c r="B551" s="1">
        <v>2.8949937624522475</v>
      </c>
      <c r="C551" s="1">
        <v>28.949937624522477</v>
      </c>
      <c r="D551" s="3">
        <v>5.9940028083639101</v>
      </c>
      <c r="E551" s="1">
        <v>442</v>
      </c>
    </row>
    <row r="552" spans="1:5">
      <c r="A552" s="3" t="s">
        <v>5</v>
      </c>
      <c r="B552" s="1">
        <v>3.0559864408375592</v>
      </c>
      <c r="C552" s="1">
        <v>30.559864408375592</v>
      </c>
      <c r="D552" s="3">
        <v>6.5436330479925298</v>
      </c>
      <c r="E552" s="1">
        <v>442</v>
      </c>
    </row>
    <row r="553" spans="1:5">
      <c r="A553" s="3" t="s">
        <v>5</v>
      </c>
      <c r="B553" s="1">
        <v>2.579949920620372</v>
      </c>
      <c r="C553" s="1">
        <v>25.79949920620372</v>
      </c>
      <c r="D553" s="3">
        <v>4.9728230378776015</v>
      </c>
      <c r="E553" s="1">
        <v>442</v>
      </c>
    </row>
    <row r="554" spans="1:5">
      <c r="A554" s="3" t="s">
        <v>5</v>
      </c>
      <c r="B554" s="1">
        <v>3.3213022144297399</v>
      </c>
      <c r="C554" s="1">
        <v>33.213022144297398</v>
      </c>
      <c r="D554" s="3">
        <v>7.4891581975616868</v>
      </c>
      <c r="E554" s="1">
        <v>442</v>
      </c>
    </row>
    <row r="555" spans="1:5">
      <c r="A555" s="3" t="s">
        <v>5</v>
      </c>
      <c r="B555" s="1">
        <v>2.4008779805223757</v>
      </c>
      <c r="C555" s="1">
        <v>24.008779805223757</v>
      </c>
      <c r="D555" s="3">
        <v>4.4254548657331618</v>
      </c>
      <c r="E555" s="1">
        <v>442</v>
      </c>
    </row>
    <row r="556" spans="1:5">
      <c r="A556" s="3" t="s">
        <v>5</v>
      </c>
      <c r="B556" s="1">
        <v>1.8624482186684028</v>
      </c>
      <c r="C556" s="1">
        <v>18.624482186684027</v>
      </c>
      <c r="D556" s="3">
        <v>2.9320641859603365</v>
      </c>
      <c r="E556" s="1">
        <v>442</v>
      </c>
    </row>
    <row r="557" spans="1:5">
      <c r="A557" s="3" t="s">
        <v>5</v>
      </c>
      <c r="B557" s="1">
        <v>3.2990651242840019</v>
      </c>
      <c r="C557" s="1">
        <v>32.990651242840016</v>
      </c>
      <c r="D557" s="3">
        <v>7.4080419840372365</v>
      </c>
      <c r="E557" s="1">
        <v>442</v>
      </c>
    </row>
    <row r="558" spans="1:5">
      <c r="A558" s="3" t="s">
        <v>5</v>
      </c>
      <c r="B558" s="1">
        <v>2.8652118027299842</v>
      </c>
      <c r="C558" s="1">
        <v>28.652118027299842</v>
      </c>
      <c r="D558" s="3">
        <v>5.8943611634790107</v>
      </c>
      <c r="E558" s="1">
        <v>442</v>
      </c>
    </row>
    <row r="559" spans="1:5">
      <c r="A559" s="3" t="s">
        <v>5</v>
      </c>
      <c r="B559" s="1">
        <v>3.5897354887221575</v>
      </c>
      <c r="C559" s="1">
        <v>35.897354887221574</v>
      </c>
      <c r="D559" s="3">
        <v>8.4947714877565605</v>
      </c>
      <c r="E559" s="1">
        <v>442</v>
      </c>
    </row>
    <row r="560" spans="1:5">
      <c r="A560" s="3" t="s">
        <v>5</v>
      </c>
      <c r="B560" s="1">
        <v>3.356679336854604</v>
      </c>
      <c r="C560" s="1">
        <v>33.566793368546037</v>
      </c>
      <c r="D560" s="3">
        <v>7.61890277329345</v>
      </c>
      <c r="E560" s="1">
        <v>442</v>
      </c>
    </row>
    <row r="561" spans="1:5">
      <c r="A561" s="3" t="s">
        <v>5</v>
      </c>
      <c r="B561" s="1">
        <v>4.8096385526201191</v>
      </c>
      <c r="C561" s="1">
        <v>48.096385526201189</v>
      </c>
      <c r="D561" s="3">
        <v>13.649364826704145</v>
      </c>
      <c r="E561" s="1">
        <v>442</v>
      </c>
    </row>
    <row r="562" spans="1:5">
      <c r="A562" s="3" t="s">
        <v>5</v>
      </c>
      <c r="B562" s="1">
        <v>2.9628999497279067</v>
      </c>
      <c r="C562" s="1">
        <v>29.628999497279068</v>
      </c>
      <c r="D562" s="3">
        <v>6.2235813730484502</v>
      </c>
      <c r="E562" s="1">
        <v>442</v>
      </c>
    </row>
    <row r="563" spans="1:5">
      <c r="A563" s="3" t="s">
        <v>5</v>
      </c>
      <c r="B563" s="1">
        <v>6.9080851876117153</v>
      </c>
      <c r="C563" s="1">
        <v>69.080851876117151</v>
      </c>
      <c r="D563" s="3">
        <v>24.548372663940174</v>
      </c>
      <c r="E563" s="1">
        <v>442</v>
      </c>
    </row>
    <row r="564" spans="1:5">
      <c r="A564" s="3" t="s">
        <v>5</v>
      </c>
      <c r="B564" s="1">
        <v>3.5314246546986263</v>
      </c>
      <c r="C564" s="1">
        <v>35.314246546986261</v>
      </c>
      <c r="D564" s="3">
        <v>8.2722113280944001</v>
      </c>
      <c r="E564" s="1">
        <v>442</v>
      </c>
    </row>
    <row r="565" spans="1:5">
      <c r="A565" s="3" t="s">
        <v>5</v>
      </c>
      <c r="B565" s="1">
        <v>7.2933937233075898</v>
      </c>
      <c r="C565" s="1">
        <v>72.933937233075895</v>
      </c>
      <c r="D565" s="3">
        <v>26.806198884255132</v>
      </c>
      <c r="E565" s="1">
        <v>442</v>
      </c>
    </row>
    <row r="566" spans="1:5">
      <c r="A566" s="3" t="s">
        <v>5</v>
      </c>
      <c r="B566" s="1">
        <v>12.600515654547658</v>
      </c>
      <c r="C566" s="1">
        <v>126.00515654547658</v>
      </c>
      <c r="D566" s="3">
        <v>65.039840569246849</v>
      </c>
      <c r="E566" s="1">
        <v>442</v>
      </c>
    </row>
    <row r="567" spans="1:5">
      <c r="A567" s="3" t="s">
        <v>5</v>
      </c>
      <c r="B567" s="1">
        <v>3.2521326975789377</v>
      </c>
      <c r="C567" s="1">
        <v>32.521326975789378</v>
      </c>
      <c r="D567" s="3">
        <v>7.2379558255479468</v>
      </c>
      <c r="E567" s="1">
        <v>442</v>
      </c>
    </row>
    <row r="568" spans="1:5">
      <c r="A568" s="3" t="s">
        <v>5</v>
      </c>
      <c r="B568" s="1">
        <v>10.409544853756149</v>
      </c>
      <c r="C568" s="1">
        <v>104.09544853756148</v>
      </c>
      <c r="D568" s="3">
        <v>47.719794023467536</v>
      </c>
      <c r="E568" s="1">
        <v>442</v>
      </c>
    </row>
    <row r="569" spans="1:5">
      <c r="A569" s="3" t="s">
        <v>5</v>
      </c>
      <c r="B569" s="1">
        <v>3.1229988087926124</v>
      </c>
      <c r="C569" s="1">
        <v>31.229988087926124</v>
      </c>
      <c r="D569" s="3">
        <v>6.7778248287018625</v>
      </c>
      <c r="E569" s="1">
        <v>442</v>
      </c>
    </row>
    <row r="570" spans="1:5">
      <c r="A570" s="3" t="s">
        <v>5</v>
      </c>
      <c r="B570" s="1">
        <v>4.2048085897455323</v>
      </c>
      <c r="C570" s="1">
        <v>42.048085897455323</v>
      </c>
      <c r="D570" s="3">
        <v>10.97728601483055</v>
      </c>
      <c r="E570" s="1">
        <v>442</v>
      </c>
    </row>
    <row r="571" spans="1:5">
      <c r="A571" s="3" t="s">
        <v>5</v>
      </c>
      <c r="B571" s="1">
        <v>13.128099686901122</v>
      </c>
      <c r="C571" s="1">
        <v>131.2809968690112</v>
      </c>
      <c r="D571" s="3">
        <v>69.511555969232191</v>
      </c>
      <c r="E571" s="1">
        <v>442</v>
      </c>
    </row>
    <row r="572" spans="1:5">
      <c r="A572" s="3" t="s">
        <v>5</v>
      </c>
      <c r="B572" s="1">
        <v>3.6490337414409781</v>
      </c>
      <c r="C572" s="1">
        <v>36.49033741440978</v>
      </c>
      <c r="D572" s="3">
        <v>8.7234148296298901</v>
      </c>
      <c r="E572" s="1">
        <v>442</v>
      </c>
    </row>
    <row r="573" spans="1:5">
      <c r="A573" s="3" t="s">
        <v>5</v>
      </c>
      <c r="B573" s="1">
        <v>3.1882751194670145</v>
      </c>
      <c r="C573" s="1">
        <v>31.882751194670146</v>
      </c>
      <c r="D573" s="3">
        <v>7.008970894932677</v>
      </c>
      <c r="E573" s="1">
        <v>442</v>
      </c>
    </row>
    <row r="574" spans="1:5">
      <c r="A574" s="3" t="s">
        <v>5</v>
      </c>
      <c r="B574" s="1">
        <v>2.1633818549269512</v>
      </c>
      <c r="C574" s="1">
        <v>21.633818549269513</v>
      </c>
      <c r="D574" s="3">
        <v>3.7378715065642067</v>
      </c>
      <c r="E574" s="1">
        <v>442</v>
      </c>
    </row>
    <row r="575" spans="1:5">
      <c r="A575" s="3" t="s">
        <v>5</v>
      </c>
      <c r="B575" s="1">
        <v>3.7407471797829142</v>
      </c>
      <c r="C575" s="1">
        <v>37.407471797829139</v>
      </c>
      <c r="D575" s="3">
        <v>9.0816081282793313</v>
      </c>
      <c r="E575" s="1">
        <v>442</v>
      </c>
    </row>
    <row r="576" spans="1:5">
      <c r="A576" s="3" t="s">
        <v>5</v>
      </c>
      <c r="B576" s="1">
        <v>3.5010677358596394</v>
      </c>
      <c r="C576" s="1">
        <v>35.010677358596396</v>
      </c>
      <c r="D576" s="3">
        <v>8.1572433268533331</v>
      </c>
      <c r="E576" s="1">
        <v>442</v>
      </c>
    </row>
    <row r="577" spans="1:5">
      <c r="A577" s="3" t="s">
        <v>5</v>
      </c>
      <c r="B577" s="1">
        <v>3.9543524682101538</v>
      </c>
      <c r="C577" s="1">
        <v>39.543524682101541</v>
      </c>
      <c r="D577" s="3">
        <v>9.9370816730994243</v>
      </c>
      <c r="E577" s="1">
        <v>442</v>
      </c>
    </row>
    <row r="578" spans="1:5">
      <c r="A578" s="3" t="s">
        <v>5</v>
      </c>
      <c r="B578" s="1">
        <v>3.8289253261863916</v>
      </c>
      <c r="C578" s="1">
        <v>38.289253261863919</v>
      </c>
      <c r="D578" s="3">
        <v>9.4311775817256098</v>
      </c>
      <c r="E578" s="1">
        <v>442</v>
      </c>
    </row>
    <row r="579" spans="1:5">
      <c r="A579" s="3" t="s">
        <v>5</v>
      </c>
      <c r="B579" s="1">
        <v>12.842354746969432</v>
      </c>
      <c r="C579" s="1">
        <v>128.42354746969431</v>
      </c>
      <c r="D579" s="3">
        <v>67.075485904703328</v>
      </c>
      <c r="E579" s="1">
        <v>442</v>
      </c>
    </row>
    <row r="580" spans="1:5">
      <c r="A580" s="3" t="s">
        <v>5</v>
      </c>
      <c r="B580" s="1">
        <v>4.6479757022161898</v>
      </c>
      <c r="C580" s="1">
        <v>46.479757022161898</v>
      </c>
      <c r="D580" s="3">
        <v>12.913423409156207</v>
      </c>
      <c r="E580" s="1">
        <v>442</v>
      </c>
    </row>
    <row r="581" spans="1:5">
      <c r="A581" s="3" t="s">
        <v>5</v>
      </c>
      <c r="B581" s="1">
        <v>4.1978073707800991</v>
      </c>
      <c r="C581" s="1">
        <v>41.978073707800988</v>
      </c>
      <c r="D581" s="3">
        <v>10.947671300712003</v>
      </c>
      <c r="E581" s="1">
        <v>442</v>
      </c>
    </row>
    <row r="582" spans="1:5">
      <c r="A582" s="3" t="s">
        <v>5</v>
      </c>
      <c r="B582" s="1">
        <v>3.8092574743895957</v>
      </c>
      <c r="C582" s="1">
        <v>38.092574743895959</v>
      </c>
      <c r="D582" s="3">
        <v>9.3527692933100521</v>
      </c>
      <c r="E582" s="1">
        <v>442</v>
      </c>
    </row>
    <row r="583" spans="1:5">
      <c r="A583" s="3" t="s">
        <v>5</v>
      </c>
      <c r="B583" s="1">
        <v>10.264518529385073</v>
      </c>
      <c r="C583" s="1">
        <v>102.64518529385073</v>
      </c>
      <c r="D583" s="3">
        <v>46.646701833625073</v>
      </c>
      <c r="E583" s="1">
        <v>442</v>
      </c>
    </row>
    <row r="584" spans="1:5">
      <c r="A584" s="3" t="s">
        <v>5</v>
      </c>
      <c r="B584" s="1">
        <v>4.3816609394658812</v>
      </c>
      <c r="C584" s="1">
        <v>43.816609394658812</v>
      </c>
      <c r="D584" s="3">
        <v>11.735472287378256</v>
      </c>
      <c r="E584" s="1">
        <v>442</v>
      </c>
    </row>
    <row r="585" spans="1:5">
      <c r="A585" s="3" t="s">
        <v>5</v>
      </c>
      <c r="B585" s="1">
        <v>5.2454181133086841</v>
      </c>
      <c r="C585" s="1">
        <v>52.454181133086841</v>
      </c>
      <c r="D585" s="3">
        <v>15.709975373001017</v>
      </c>
      <c r="E585" s="1">
        <v>442</v>
      </c>
    </row>
    <row r="586" spans="1:5">
      <c r="A586" s="3" t="s">
        <v>5</v>
      </c>
      <c r="B586" s="1">
        <v>2.9308301194357056</v>
      </c>
      <c r="C586" s="1">
        <v>29.308301194357057</v>
      </c>
      <c r="D586" s="3">
        <v>6.1147471259748221</v>
      </c>
      <c r="E586" s="1">
        <v>442</v>
      </c>
    </row>
    <row r="587" spans="1:5">
      <c r="A587" s="3" t="s">
        <v>5</v>
      </c>
      <c r="B587" s="1">
        <v>3.0588302093536295</v>
      </c>
      <c r="C587" s="1">
        <v>30.588302093536296</v>
      </c>
      <c r="D587" s="3">
        <v>6.5535071368945443</v>
      </c>
      <c r="E587" s="1">
        <v>442</v>
      </c>
    </row>
    <row r="588" spans="1:5">
      <c r="A588" s="3" t="s">
        <v>5</v>
      </c>
      <c r="B588" s="1">
        <v>2.5610450905315467</v>
      </c>
      <c r="C588" s="1">
        <v>25.610450905315467</v>
      </c>
      <c r="D588" s="3">
        <v>4.9138865850265159</v>
      </c>
      <c r="E588" s="1">
        <v>442</v>
      </c>
    </row>
    <row r="589" spans="1:5">
      <c r="A589" s="3" t="s">
        <v>5</v>
      </c>
      <c r="B589" s="1">
        <v>2.8805200317862991</v>
      </c>
      <c r="C589" s="1">
        <v>28.80520031786299</v>
      </c>
      <c r="D589" s="3">
        <v>5.9454980485827731</v>
      </c>
      <c r="E589" s="1">
        <v>442</v>
      </c>
    </row>
    <row r="590" spans="1:5">
      <c r="A590" s="3" t="s">
        <v>5</v>
      </c>
      <c r="B590" s="1">
        <v>2.7971000772554753</v>
      </c>
      <c r="C590" s="1">
        <v>27.971000772554753</v>
      </c>
      <c r="D590" s="3">
        <v>5.6688936895090016</v>
      </c>
      <c r="E590" s="1">
        <v>442</v>
      </c>
    </row>
    <row r="591" spans="1:5">
      <c r="A591" s="3" t="s">
        <v>5</v>
      </c>
      <c r="B591" s="1">
        <v>6.3590462908063667</v>
      </c>
      <c r="C591" s="1">
        <v>63.590462908063671</v>
      </c>
      <c r="D591" s="3">
        <v>21.464398097650591</v>
      </c>
      <c r="E591" s="1">
        <v>442</v>
      </c>
    </row>
    <row r="592" spans="1:5">
      <c r="A592" s="3" t="s">
        <v>5</v>
      </c>
      <c r="B592" s="1">
        <v>2.9810627264901068</v>
      </c>
      <c r="C592" s="1">
        <v>29.810627264901068</v>
      </c>
      <c r="D592" s="3">
        <v>6.2855455629428789</v>
      </c>
      <c r="E592" s="1">
        <v>442</v>
      </c>
    </row>
    <row r="593" spans="1:5">
      <c r="A593" s="3" t="s">
        <v>5</v>
      </c>
      <c r="B593" s="1">
        <v>3.2865727177390958</v>
      </c>
      <c r="C593" s="1">
        <v>32.865727177390959</v>
      </c>
      <c r="D593" s="3">
        <v>7.3626209298366438</v>
      </c>
      <c r="E593" s="1">
        <v>442</v>
      </c>
    </row>
    <row r="594" spans="1:5">
      <c r="A594" s="3" t="s">
        <v>5</v>
      </c>
      <c r="B594" s="1">
        <v>2.9348601977715854</v>
      </c>
      <c r="C594" s="1">
        <v>29.348601977715852</v>
      </c>
      <c r="D594" s="3">
        <v>6.1283834255167413</v>
      </c>
      <c r="E594" s="1">
        <v>442</v>
      </c>
    </row>
    <row r="595" spans="1:5">
      <c r="A595" s="3" t="s">
        <v>5</v>
      </c>
      <c r="B595" s="1">
        <v>3.3063295631353884</v>
      </c>
      <c r="C595" s="1">
        <v>33.063295631353881</v>
      </c>
      <c r="D595" s="3">
        <v>7.4345038960110426</v>
      </c>
      <c r="E595" s="1">
        <v>442</v>
      </c>
    </row>
    <row r="596" spans="1:5">
      <c r="A596" s="3" t="s">
        <v>5</v>
      </c>
      <c r="B596" s="1">
        <v>4.7871461351949307</v>
      </c>
      <c r="C596" s="1">
        <v>47.871461351949307</v>
      </c>
      <c r="D596" s="3">
        <v>13.54603769209837</v>
      </c>
      <c r="E596" s="1">
        <v>442</v>
      </c>
    </row>
    <row r="597" spans="1:5">
      <c r="A597" s="3" t="s">
        <v>5</v>
      </c>
      <c r="B597" s="1">
        <v>2.4739185820901906</v>
      </c>
      <c r="C597" s="1">
        <v>24.739185820901906</v>
      </c>
      <c r="D597" s="3">
        <v>4.6457629011537973</v>
      </c>
      <c r="E597" s="1">
        <v>442</v>
      </c>
    </row>
    <row r="598" spans="1:5">
      <c r="A598" s="3" t="s">
        <v>5</v>
      </c>
      <c r="B598" s="1">
        <v>4.2012850043892165</v>
      </c>
      <c r="C598" s="1">
        <v>42.012850043892165</v>
      </c>
      <c r="D598" s="3">
        <v>10.962377639944297</v>
      </c>
      <c r="E598" s="1">
        <v>442</v>
      </c>
    </row>
    <row r="599" spans="1:5">
      <c r="A599" s="3" t="s">
        <v>5</v>
      </c>
      <c r="B599" s="1">
        <v>4.0376319890768695</v>
      </c>
      <c r="C599" s="1">
        <v>40.376319890768698</v>
      </c>
      <c r="D599" s="3">
        <v>10.278553753172442</v>
      </c>
      <c r="E599" s="1">
        <v>442</v>
      </c>
    </row>
    <row r="600" spans="1:5">
      <c r="A600" s="3" t="s">
        <v>5</v>
      </c>
      <c r="B600" s="1">
        <v>7.8008193852096932</v>
      </c>
      <c r="C600" s="1">
        <v>78.008193852096937</v>
      </c>
      <c r="D600" s="3">
        <v>29.894306316466196</v>
      </c>
      <c r="E600" s="1">
        <v>442</v>
      </c>
    </row>
    <row r="601" spans="1:5">
      <c r="A601" s="3" t="s">
        <v>5</v>
      </c>
      <c r="B601" s="1">
        <v>4.9971286905819241</v>
      </c>
      <c r="C601" s="1">
        <v>49.971286905819241</v>
      </c>
      <c r="D601" s="3">
        <v>14.522314002471219</v>
      </c>
      <c r="E601" s="1">
        <v>442</v>
      </c>
    </row>
    <row r="602" spans="1:5">
      <c r="A602" s="3" t="s">
        <v>5</v>
      </c>
      <c r="B602" s="1">
        <v>3.3215216339143758</v>
      </c>
      <c r="C602" s="1">
        <v>33.215216339143758</v>
      </c>
      <c r="D602" s="3">
        <v>7.4899602790919833</v>
      </c>
      <c r="E602" s="1">
        <v>442</v>
      </c>
    </row>
    <row r="603" spans="1:5">
      <c r="A603" s="3" t="s">
        <v>5</v>
      </c>
      <c r="B603" s="1">
        <v>3.4100776908909962</v>
      </c>
      <c r="C603" s="1">
        <v>34.100776908909964</v>
      </c>
      <c r="D603" s="3">
        <v>7.8163523606040783</v>
      </c>
      <c r="E603" s="1">
        <v>442</v>
      </c>
    </row>
    <row r="604" spans="1:5">
      <c r="A604" s="3" t="s">
        <v>5</v>
      </c>
      <c r="B604" s="1">
        <v>3.7845772688011547</v>
      </c>
      <c r="C604" s="1">
        <v>37.84577268801155</v>
      </c>
      <c r="D604" s="3">
        <v>9.2547338653279887</v>
      </c>
      <c r="E604" s="1">
        <v>442</v>
      </c>
    </row>
    <row r="605" spans="1:5">
      <c r="A605" s="3" t="s">
        <v>5</v>
      </c>
      <c r="B605" s="1">
        <v>2.8513721732766859</v>
      </c>
      <c r="C605" s="1">
        <v>28.513721732766861</v>
      </c>
      <c r="D605" s="3">
        <v>5.8482759145302721</v>
      </c>
      <c r="E605" s="1">
        <v>442</v>
      </c>
    </row>
    <row r="606" spans="1:5">
      <c r="A606" s="3" t="s">
        <v>5</v>
      </c>
      <c r="B606" s="1">
        <v>4.0528692017506822</v>
      </c>
      <c r="C606" s="1">
        <v>40.52869201750682</v>
      </c>
      <c r="D606" s="3">
        <v>10.341508581910508</v>
      </c>
      <c r="E606" s="1">
        <v>442</v>
      </c>
    </row>
    <row r="607" spans="1:5">
      <c r="A607" s="3" t="s">
        <v>5</v>
      </c>
      <c r="B607" s="1">
        <v>3.471826627804377</v>
      </c>
      <c r="C607" s="1">
        <v>34.718266278043771</v>
      </c>
      <c r="D607" s="3">
        <v>8.0470849737405228</v>
      </c>
      <c r="E607" s="1">
        <v>442</v>
      </c>
    </row>
    <row r="608" spans="1:5">
      <c r="A608" s="3" t="s">
        <v>5</v>
      </c>
      <c r="B608" s="1">
        <v>1.7646321055248819</v>
      </c>
      <c r="C608" s="1">
        <v>17.646321055248819</v>
      </c>
      <c r="D608" s="3">
        <v>2.6865260172661283</v>
      </c>
      <c r="E608" s="1">
        <v>442</v>
      </c>
    </row>
    <row r="609" spans="1:5">
      <c r="A609" s="3" t="s">
        <v>5</v>
      </c>
      <c r="B609" s="1">
        <v>2.9789036078677964</v>
      </c>
      <c r="C609" s="1">
        <v>29.789036078677963</v>
      </c>
      <c r="D609" s="3">
        <v>6.2781671922599394</v>
      </c>
      <c r="E609" s="1">
        <v>442</v>
      </c>
    </row>
    <row r="610" spans="1:5">
      <c r="A610" s="3" t="s">
        <v>5</v>
      </c>
      <c r="B610" s="1">
        <v>3.3616028947284189</v>
      </c>
      <c r="C610" s="1">
        <v>33.616028947284192</v>
      </c>
      <c r="D610" s="3">
        <v>7.6370274043307935</v>
      </c>
      <c r="E610" s="1">
        <v>442</v>
      </c>
    </row>
    <row r="611" spans="1:5">
      <c r="A611" s="3" t="s">
        <v>5</v>
      </c>
      <c r="B611" s="1">
        <v>2.6893770144396534</v>
      </c>
      <c r="C611" s="1">
        <v>26.893770144396534</v>
      </c>
      <c r="D611" s="3">
        <v>5.3192244709760592</v>
      </c>
      <c r="E611" s="1">
        <v>442</v>
      </c>
    </row>
    <row r="612" spans="1:5">
      <c r="A612" s="3" t="s">
        <v>5</v>
      </c>
      <c r="B612" s="1">
        <v>3.1663668469369837</v>
      </c>
      <c r="C612" s="1">
        <v>31.663668469369838</v>
      </c>
      <c r="D612" s="3">
        <v>6.9310618560216826</v>
      </c>
      <c r="E612" s="1">
        <v>442</v>
      </c>
    </row>
    <row r="613" spans="1:5">
      <c r="A613" s="3" t="s">
        <v>5</v>
      </c>
      <c r="B613" s="1">
        <v>12.644097127820467</v>
      </c>
      <c r="C613" s="1">
        <v>126.44097127820467</v>
      </c>
      <c r="D613" s="3">
        <v>65.404904466265563</v>
      </c>
      <c r="E613" s="1">
        <v>442</v>
      </c>
    </row>
    <row r="614" spans="1:5">
      <c r="A614" s="3" t="s">
        <v>5</v>
      </c>
      <c r="B614" s="1">
        <v>3.4138051518498616</v>
      </c>
      <c r="C614" s="1">
        <v>34.138051518498614</v>
      </c>
      <c r="D614" s="3">
        <v>7.8302074758388409</v>
      </c>
      <c r="E614" s="1">
        <v>442</v>
      </c>
    </row>
    <row r="615" spans="1:5">
      <c r="A615" s="3" t="s">
        <v>5</v>
      </c>
      <c r="B615" s="1">
        <v>3.323706476575484</v>
      </c>
      <c r="C615" s="1">
        <v>33.237064765754837</v>
      </c>
      <c r="D615" s="3">
        <v>7.4979487029683707</v>
      </c>
      <c r="E615" s="1">
        <v>442</v>
      </c>
    </row>
    <row r="616" spans="1:5">
      <c r="A616" s="3" t="s">
        <v>5</v>
      </c>
      <c r="B616" s="1">
        <v>3.6853851009364234</v>
      </c>
      <c r="C616" s="1">
        <v>36.853851009364234</v>
      </c>
      <c r="D616" s="3">
        <v>8.8647267898377553</v>
      </c>
      <c r="E616" s="1">
        <v>442</v>
      </c>
    </row>
    <row r="617" spans="1:5">
      <c r="A617" s="3" t="s">
        <v>5</v>
      </c>
      <c r="B617" s="1">
        <v>4.0553856622564819</v>
      </c>
      <c r="C617" s="1">
        <v>40.553856622564822</v>
      </c>
      <c r="D617" s="3">
        <v>10.351919881908065</v>
      </c>
      <c r="E617" s="1">
        <v>442</v>
      </c>
    </row>
    <row r="618" spans="1:5">
      <c r="A618" s="3" t="s">
        <v>5</v>
      </c>
      <c r="B618" s="1">
        <v>3.2913649119737198</v>
      </c>
      <c r="C618" s="1">
        <v>32.913649119737201</v>
      </c>
      <c r="D618" s="3">
        <v>7.3800321813286054</v>
      </c>
      <c r="E618" s="1">
        <v>442</v>
      </c>
    </row>
    <row r="619" spans="1:5">
      <c r="A619" s="3" t="s">
        <v>5</v>
      </c>
      <c r="B619" s="1">
        <v>3.4556536621614651</v>
      </c>
      <c r="C619" s="1">
        <v>34.556536621614654</v>
      </c>
      <c r="D619" s="3">
        <v>7.9864042251291139</v>
      </c>
      <c r="E619" s="1">
        <v>442</v>
      </c>
    </row>
    <row r="620" spans="1:5">
      <c r="A620" s="3" t="s">
        <v>5</v>
      </c>
      <c r="B620" s="1">
        <v>3.5813962180965091</v>
      </c>
      <c r="C620" s="1">
        <v>35.813962180965092</v>
      </c>
      <c r="D620" s="3">
        <v>8.4628036247581626</v>
      </c>
      <c r="E620" s="1">
        <v>442</v>
      </c>
    </row>
    <row r="621" spans="1:5">
      <c r="A621" s="3" t="s">
        <v>5</v>
      </c>
      <c r="B621" s="1">
        <v>9.2449065523625187</v>
      </c>
      <c r="C621" s="1">
        <v>92.449065523625194</v>
      </c>
      <c r="D621" s="3">
        <v>39.369921574000315</v>
      </c>
      <c r="E621" s="1">
        <v>442</v>
      </c>
    </row>
    <row r="622" spans="1:5">
      <c r="A622" s="3" t="s">
        <v>5</v>
      </c>
      <c r="B622" s="1">
        <v>12.946043391836053</v>
      </c>
      <c r="C622" s="1">
        <v>129.46043391836054</v>
      </c>
      <c r="D622" s="3">
        <v>67.955615526778217</v>
      </c>
      <c r="E622" s="1">
        <v>442</v>
      </c>
    </row>
    <row r="623" spans="1:5">
      <c r="A623" s="3" t="s">
        <v>5</v>
      </c>
      <c r="B623" s="1">
        <v>3.9433269534314159</v>
      </c>
      <c r="C623" s="1">
        <v>39.433269534314157</v>
      </c>
      <c r="D623" s="3">
        <v>9.892205499079294</v>
      </c>
      <c r="E623" s="1">
        <v>442</v>
      </c>
    </row>
    <row r="624" spans="1:5">
      <c r="A624" s="3" t="s">
        <v>5</v>
      </c>
      <c r="B624" s="1">
        <v>2.5100193855699704</v>
      </c>
      <c r="C624" s="1">
        <v>25.100193855699704</v>
      </c>
      <c r="D624" s="3">
        <v>4.7561601814395456</v>
      </c>
      <c r="E624" s="1">
        <v>443</v>
      </c>
    </row>
    <row r="625" spans="1:5">
      <c r="A625" s="3" t="s">
        <v>5</v>
      </c>
      <c r="B625" s="1">
        <v>3.9461867818563996</v>
      </c>
      <c r="C625" s="1">
        <v>39.461867818563995</v>
      </c>
      <c r="D625" s="3">
        <v>9.9038381291944724</v>
      </c>
      <c r="E625" s="1">
        <v>443</v>
      </c>
    </row>
    <row r="626" spans="1:5">
      <c r="A626" s="3" t="s">
        <v>5</v>
      </c>
      <c r="B626" s="1">
        <v>5.1912191678405737</v>
      </c>
      <c r="C626" s="1">
        <v>51.912191678405733</v>
      </c>
      <c r="D626" s="3">
        <v>15.447675306560729</v>
      </c>
      <c r="E626" s="1">
        <v>443</v>
      </c>
    </row>
  </sheetData>
  <sortState ref="A2:E626">
    <sortCondition ref="E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0"/>
  <sheetViews>
    <sheetView tabSelected="1" topLeftCell="A43" zoomScale="60" zoomScaleNormal="60" workbookViewId="0">
      <selection activeCell="AG1" sqref="AG1:AI20"/>
    </sheetView>
  </sheetViews>
  <sheetFormatPr defaultRowHeight="15"/>
  <cols>
    <col min="5" max="5" width="11" bestFit="1" customWidth="1"/>
    <col min="16" max="16" width="3.7109375" customWidth="1"/>
    <col min="20" max="20" width="4.28515625" customWidth="1"/>
    <col min="24" max="24" width="3.42578125" customWidth="1"/>
    <col min="28" max="28" width="4" customWidth="1"/>
    <col min="29" max="29" width="11" bestFit="1" customWidth="1"/>
    <col min="32" max="32" width="3.5703125" customWidth="1"/>
    <col min="36" max="36" width="3.5703125" customWidth="1"/>
    <col min="37" max="37" width="11" bestFit="1" customWidth="1"/>
  </cols>
  <sheetData>
    <row r="1" spans="1:39" ht="15.75" thickBot="1">
      <c r="A1" t="s">
        <v>9</v>
      </c>
      <c r="C1" s="9"/>
      <c r="E1" s="4" t="s">
        <v>10</v>
      </c>
      <c r="F1" s="10">
        <v>2006</v>
      </c>
      <c r="G1" s="9"/>
      <c r="I1" t="s">
        <v>11</v>
      </c>
      <c r="J1" s="10">
        <v>2007</v>
      </c>
      <c r="K1" s="9"/>
      <c r="M1" t="s">
        <v>12</v>
      </c>
      <c r="N1" s="10">
        <v>2007</v>
      </c>
      <c r="O1" s="9"/>
      <c r="Q1" t="s">
        <v>13</v>
      </c>
      <c r="R1" s="10">
        <v>2007</v>
      </c>
      <c r="S1" s="9"/>
      <c r="U1" t="s">
        <v>11</v>
      </c>
      <c r="V1" s="10">
        <v>2009</v>
      </c>
      <c r="W1" s="9"/>
      <c r="Y1" t="s">
        <v>14</v>
      </c>
      <c r="Z1" s="10">
        <v>2011</v>
      </c>
      <c r="AA1" s="9"/>
      <c r="AC1" t="s">
        <v>15</v>
      </c>
      <c r="AD1" s="10">
        <v>2011</v>
      </c>
      <c r="AG1" t="s">
        <v>12</v>
      </c>
      <c r="AH1" s="10">
        <v>2012</v>
      </c>
      <c r="AK1" t="s">
        <v>15</v>
      </c>
      <c r="AL1" s="10">
        <v>2012</v>
      </c>
    </row>
    <row r="2" spans="1:39">
      <c r="A2" s="8" t="s">
        <v>6</v>
      </c>
      <c r="B2" s="8" t="s">
        <v>8</v>
      </c>
      <c r="C2" t="s">
        <v>16</v>
      </c>
      <c r="E2" s="8" t="s">
        <v>6</v>
      </c>
      <c r="F2" s="8" t="s">
        <v>8</v>
      </c>
      <c r="G2" t="s">
        <v>16</v>
      </c>
      <c r="I2" s="8" t="s">
        <v>6</v>
      </c>
      <c r="J2" s="8" t="s">
        <v>8</v>
      </c>
      <c r="K2" t="s">
        <v>16</v>
      </c>
      <c r="M2" s="8" t="s">
        <v>6</v>
      </c>
      <c r="N2" s="8" t="s">
        <v>8</v>
      </c>
      <c r="O2" t="s">
        <v>16</v>
      </c>
      <c r="Q2" s="8" t="s">
        <v>6</v>
      </c>
      <c r="R2" s="8" t="s">
        <v>8</v>
      </c>
      <c r="S2" t="s">
        <v>16</v>
      </c>
      <c r="U2" s="8" t="s">
        <v>6</v>
      </c>
      <c r="V2" s="8" t="s">
        <v>8</v>
      </c>
      <c r="W2" t="s">
        <v>16</v>
      </c>
      <c r="Y2" s="8" t="s">
        <v>6</v>
      </c>
      <c r="Z2" s="8" t="s">
        <v>8</v>
      </c>
      <c r="AA2" t="s">
        <v>16</v>
      </c>
      <c r="AC2" s="8" t="s">
        <v>6</v>
      </c>
      <c r="AD2" s="8" t="s">
        <v>8</v>
      </c>
      <c r="AE2" t="s">
        <v>16</v>
      </c>
      <c r="AG2" s="8" t="s">
        <v>6</v>
      </c>
      <c r="AH2" s="8" t="s">
        <v>8</v>
      </c>
      <c r="AI2" t="s">
        <v>16</v>
      </c>
      <c r="AK2" s="8" t="s">
        <v>6</v>
      </c>
      <c r="AL2" s="8" t="s">
        <v>8</v>
      </c>
      <c r="AM2" t="s">
        <v>16</v>
      </c>
    </row>
    <row r="3" spans="1:39">
      <c r="A3" s="5">
        <v>0</v>
      </c>
      <c r="B3" s="6">
        <v>0</v>
      </c>
      <c r="C3" s="9">
        <f>(B3/$B$20)*100</f>
        <v>0</v>
      </c>
      <c r="E3" s="5">
        <v>0</v>
      </c>
      <c r="F3" s="6">
        <v>0</v>
      </c>
      <c r="G3" s="9">
        <v>0</v>
      </c>
      <c r="I3" s="5">
        <v>0</v>
      </c>
      <c r="J3" s="6">
        <v>0</v>
      </c>
      <c r="K3" s="9">
        <f>(J3/$B$20)*100</f>
        <v>0</v>
      </c>
      <c r="M3" s="5">
        <v>0</v>
      </c>
      <c r="N3" s="6">
        <v>0</v>
      </c>
      <c r="O3" s="9">
        <f>(N3/$B$20)*100</f>
        <v>0</v>
      </c>
      <c r="Q3" s="5">
        <v>0</v>
      </c>
      <c r="R3" s="6">
        <v>0</v>
      </c>
      <c r="S3" s="9">
        <f>(R3/$B$20)*100</f>
        <v>0</v>
      </c>
      <c r="U3" s="5">
        <v>0</v>
      </c>
      <c r="V3" s="6">
        <v>0</v>
      </c>
      <c r="W3" s="9">
        <f>(V3/$B$20)*100</f>
        <v>0</v>
      </c>
      <c r="Y3" s="5">
        <v>0</v>
      </c>
      <c r="Z3" s="6">
        <v>0</v>
      </c>
      <c r="AA3" s="9">
        <f>(Z3/$Z$20)*100</f>
        <v>0</v>
      </c>
      <c r="AC3" s="5">
        <v>0</v>
      </c>
      <c r="AD3" s="6">
        <v>0</v>
      </c>
      <c r="AE3" s="9">
        <f>(AD3/$AD$20)*100</f>
        <v>0</v>
      </c>
      <c r="AG3" s="5">
        <v>0</v>
      </c>
      <c r="AH3" s="6">
        <v>0</v>
      </c>
      <c r="AI3" s="9">
        <f>(AH3/$AH$20)*100</f>
        <v>0</v>
      </c>
      <c r="AK3" s="5">
        <v>0</v>
      </c>
      <c r="AL3" s="6">
        <v>0</v>
      </c>
      <c r="AM3" s="9">
        <f>(AL3/$AL$20)*100</f>
        <v>0</v>
      </c>
    </row>
    <row r="4" spans="1:39">
      <c r="A4" s="5">
        <v>1</v>
      </c>
      <c r="B4" s="6">
        <v>0</v>
      </c>
      <c r="C4" s="9">
        <f t="shared" ref="C4:C19" si="0">(B4/$B$20)*100</f>
        <v>0</v>
      </c>
      <c r="E4" s="5">
        <v>1</v>
      </c>
      <c r="F4" s="6">
        <v>0</v>
      </c>
      <c r="G4" s="9">
        <v>0</v>
      </c>
      <c r="I4" s="5">
        <v>1</v>
      </c>
      <c r="J4" s="6">
        <v>0</v>
      </c>
      <c r="K4" s="9">
        <f t="shared" ref="K4:K19" si="1">(J4/$B$20)*100</f>
        <v>0</v>
      </c>
      <c r="M4" s="5">
        <v>1</v>
      </c>
      <c r="N4" s="6">
        <v>0</v>
      </c>
      <c r="O4" s="9">
        <f t="shared" ref="O4:O19" si="2">(N4/$B$20)*100</f>
        <v>0</v>
      </c>
      <c r="Q4" s="5">
        <v>1</v>
      </c>
      <c r="R4" s="6">
        <v>0</v>
      </c>
      <c r="S4" s="9">
        <f t="shared" ref="S4:S19" si="3">(R4/$B$20)*100</f>
        <v>0</v>
      </c>
      <c r="U4" s="5">
        <v>1</v>
      </c>
      <c r="V4" s="6">
        <v>0</v>
      </c>
      <c r="W4" s="9">
        <f t="shared" ref="W4:W19" si="4">(V4/$B$20)*100</f>
        <v>0</v>
      </c>
      <c r="Y4" s="5">
        <v>1</v>
      </c>
      <c r="Z4" s="6">
        <v>0</v>
      </c>
      <c r="AA4" s="9">
        <f t="shared" ref="AA4:AA19" si="5">(Z4/$Z$20)*100</f>
        <v>0</v>
      </c>
      <c r="AC4" s="5">
        <v>1</v>
      </c>
      <c r="AD4" s="6">
        <v>0</v>
      </c>
      <c r="AE4" s="9">
        <f t="shared" ref="AE4:AE19" si="6">(AD4/$AD$20)*100</f>
        <v>0</v>
      </c>
      <c r="AG4" s="5">
        <v>1</v>
      </c>
      <c r="AH4" s="6">
        <v>0</v>
      </c>
      <c r="AI4" s="9">
        <f t="shared" ref="AI4:AI19" si="7">(AH4/$AH$20)*100</f>
        <v>0</v>
      </c>
      <c r="AK4" s="5">
        <v>1</v>
      </c>
      <c r="AL4" s="6">
        <v>0</v>
      </c>
      <c r="AM4" s="9">
        <f t="shared" ref="AM4:AM19" si="8">(AL4/$AL$20)*100</f>
        <v>0</v>
      </c>
    </row>
    <row r="5" spans="1:39">
      <c r="A5" s="5">
        <v>2</v>
      </c>
      <c r="B5" s="6">
        <v>15</v>
      </c>
      <c r="C5" s="9">
        <f t="shared" si="0"/>
        <v>2.4</v>
      </c>
      <c r="E5" s="5">
        <v>2</v>
      </c>
      <c r="F5" s="6">
        <v>0</v>
      </c>
      <c r="G5" s="9">
        <v>0</v>
      </c>
      <c r="I5" s="5">
        <v>2</v>
      </c>
      <c r="J5" s="6">
        <v>0</v>
      </c>
      <c r="K5" s="9">
        <f t="shared" si="1"/>
        <v>0</v>
      </c>
      <c r="M5" s="5">
        <v>2</v>
      </c>
      <c r="N5" s="6">
        <v>0</v>
      </c>
      <c r="O5" s="9">
        <f t="shared" si="2"/>
        <v>0</v>
      </c>
      <c r="Q5" s="5">
        <v>2</v>
      </c>
      <c r="R5" s="6">
        <v>0</v>
      </c>
      <c r="S5" s="9">
        <f t="shared" si="3"/>
        <v>0</v>
      </c>
      <c r="U5" s="5">
        <v>2</v>
      </c>
      <c r="V5" s="6">
        <v>0</v>
      </c>
      <c r="W5" s="9">
        <f t="shared" si="4"/>
        <v>0</v>
      </c>
      <c r="Y5" s="5">
        <v>2</v>
      </c>
      <c r="Z5" s="6">
        <v>2</v>
      </c>
      <c r="AA5" s="9">
        <f t="shared" si="5"/>
        <v>1.1834319526627219</v>
      </c>
      <c r="AC5" s="5">
        <v>2</v>
      </c>
      <c r="AD5" s="6">
        <v>2</v>
      </c>
      <c r="AE5" s="9">
        <f t="shared" si="6"/>
        <v>2.1052631578947367</v>
      </c>
      <c r="AG5" s="5">
        <v>2</v>
      </c>
      <c r="AH5" s="6">
        <v>0</v>
      </c>
      <c r="AI5" s="9">
        <f t="shared" si="7"/>
        <v>0</v>
      </c>
      <c r="AK5" s="5">
        <v>2</v>
      </c>
      <c r="AL5" s="6">
        <v>11</v>
      </c>
      <c r="AM5" s="9">
        <f t="shared" si="8"/>
        <v>3.536977491961415</v>
      </c>
    </row>
    <row r="6" spans="1:39">
      <c r="A6" s="5">
        <v>3</v>
      </c>
      <c r="B6" s="6">
        <v>136</v>
      </c>
      <c r="C6" s="9">
        <f t="shared" si="0"/>
        <v>21.759999999999998</v>
      </c>
      <c r="E6" s="5">
        <v>3</v>
      </c>
      <c r="F6" s="6">
        <v>0</v>
      </c>
      <c r="G6" s="9">
        <v>0</v>
      </c>
      <c r="I6" s="5">
        <v>3</v>
      </c>
      <c r="J6" s="6">
        <v>0</v>
      </c>
      <c r="K6" s="9">
        <f t="shared" si="1"/>
        <v>0</v>
      </c>
      <c r="M6" s="5">
        <v>3</v>
      </c>
      <c r="N6" s="6">
        <v>0</v>
      </c>
      <c r="O6" s="9">
        <f t="shared" si="2"/>
        <v>0</v>
      </c>
      <c r="Q6" s="5">
        <v>3</v>
      </c>
      <c r="R6" s="6">
        <v>0</v>
      </c>
      <c r="S6" s="9">
        <f t="shared" si="3"/>
        <v>0</v>
      </c>
      <c r="U6" s="5">
        <v>3</v>
      </c>
      <c r="V6" s="6">
        <v>0</v>
      </c>
      <c r="W6" s="9">
        <f t="shared" si="4"/>
        <v>0</v>
      </c>
      <c r="Y6" s="5">
        <v>3</v>
      </c>
      <c r="Z6" s="6">
        <v>3</v>
      </c>
      <c r="AA6" s="9">
        <f t="shared" si="5"/>
        <v>1.7751479289940828</v>
      </c>
      <c r="AC6" s="5">
        <v>3</v>
      </c>
      <c r="AD6" s="6">
        <v>39</v>
      </c>
      <c r="AE6" s="9">
        <f t="shared" si="6"/>
        <v>41.05263157894737</v>
      </c>
      <c r="AG6" s="5">
        <v>3</v>
      </c>
      <c r="AH6" s="6">
        <v>2</v>
      </c>
      <c r="AI6" s="9">
        <f t="shared" si="7"/>
        <v>4</v>
      </c>
      <c r="AK6" s="5">
        <v>3</v>
      </c>
      <c r="AL6" s="6">
        <v>92</v>
      </c>
      <c r="AM6" s="9">
        <f t="shared" si="8"/>
        <v>29.581993569131832</v>
      </c>
    </row>
    <row r="7" spans="1:39">
      <c r="A7" s="5">
        <v>4</v>
      </c>
      <c r="B7" s="6">
        <v>140</v>
      </c>
      <c r="C7" s="9">
        <f t="shared" si="0"/>
        <v>22.400000000000002</v>
      </c>
      <c r="E7" s="5">
        <v>4</v>
      </c>
      <c r="F7" s="6">
        <v>0</v>
      </c>
      <c r="G7" s="9">
        <v>0</v>
      </c>
      <c r="I7" s="5">
        <v>4</v>
      </c>
      <c r="J7" s="6">
        <v>0</v>
      </c>
      <c r="K7" s="9">
        <f t="shared" si="1"/>
        <v>0</v>
      </c>
      <c r="M7" s="5">
        <v>4</v>
      </c>
      <c r="N7" s="6">
        <v>0</v>
      </c>
      <c r="O7" s="9">
        <f t="shared" si="2"/>
        <v>0</v>
      </c>
      <c r="Q7" s="5">
        <v>4</v>
      </c>
      <c r="R7" s="6">
        <v>0</v>
      </c>
      <c r="S7" s="9">
        <f t="shared" si="3"/>
        <v>0</v>
      </c>
      <c r="U7" s="5">
        <v>4</v>
      </c>
      <c r="V7" s="6">
        <v>0</v>
      </c>
      <c r="W7" s="9">
        <f t="shared" si="4"/>
        <v>0</v>
      </c>
      <c r="Y7" s="5">
        <v>4</v>
      </c>
      <c r="Z7" s="6">
        <v>14</v>
      </c>
      <c r="AA7" s="9">
        <f t="shared" si="5"/>
        <v>8.2840236686390547</v>
      </c>
      <c r="AC7" s="5">
        <v>4</v>
      </c>
      <c r="AD7" s="6">
        <v>12</v>
      </c>
      <c r="AE7" s="9">
        <f t="shared" si="6"/>
        <v>12.631578947368421</v>
      </c>
      <c r="AG7" s="5">
        <v>4</v>
      </c>
      <c r="AH7" s="6">
        <v>6</v>
      </c>
      <c r="AI7" s="9">
        <f t="shared" si="7"/>
        <v>12</v>
      </c>
      <c r="AK7" s="5">
        <v>4</v>
      </c>
      <c r="AL7" s="6">
        <v>108</v>
      </c>
      <c r="AM7" s="9">
        <f t="shared" si="8"/>
        <v>34.726688102893895</v>
      </c>
    </row>
    <row r="8" spans="1:39">
      <c r="A8" s="5">
        <v>5</v>
      </c>
      <c r="B8" s="6">
        <v>62</v>
      </c>
      <c r="C8" s="9">
        <f t="shared" si="0"/>
        <v>9.92</v>
      </c>
      <c r="E8" s="5">
        <v>5</v>
      </c>
      <c r="F8" s="6">
        <v>0</v>
      </c>
      <c r="G8" s="9">
        <v>0</v>
      </c>
      <c r="I8" s="5">
        <v>5</v>
      </c>
      <c r="J8" s="6">
        <v>0</v>
      </c>
      <c r="K8" s="9">
        <f t="shared" si="1"/>
        <v>0</v>
      </c>
      <c r="M8" s="5">
        <v>5</v>
      </c>
      <c r="N8" s="6">
        <v>0</v>
      </c>
      <c r="O8" s="9">
        <f t="shared" si="2"/>
        <v>0</v>
      </c>
      <c r="Q8" s="5">
        <v>5</v>
      </c>
      <c r="R8" s="6">
        <v>0</v>
      </c>
      <c r="S8" s="9">
        <f t="shared" si="3"/>
        <v>0</v>
      </c>
      <c r="U8" s="5">
        <v>5</v>
      </c>
      <c r="V8" s="6">
        <v>0</v>
      </c>
      <c r="W8" s="9">
        <f t="shared" si="4"/>
        <v>0</v>
      </c>
      <c r="Y8" s="5">
        <v>5</v>
      </c>
      <c r="Z8" s="6">
        <v>22</v>
      </c>
      <c r="AA8" s="9">
        <f t="shared" si="5"/>
        <v>13.017751479289942</v>
      </c>
      <c r="AC8" s="5">
        <v>5</v>
      </c>
      <c r="AD8" s="6">
        <v>1</v>
      </c>
      <c r="AE8" s="9">
        <f t="shared" si="6"/>
        <v>1.0526315789473684</v>
      </c>
      <c r="AG8" s="5">
        <v>5</v>
      </c>
      <c r="AH8" s="6">
        <v>11</v>
      </c>
      <c r="AI8" s="9">
        <f t="shared" si="7"/>
        <v>22</v>
      </c>
      <c r="AK8" s="5">
        <v>5</v>
      </c>
      <c r="AL8" s="6">
        <v>28</v>
      </c>
      <c r="AM8" s="9">
        <f t="shared" si="8"/>
        <v>9.0032154340836019</v>
      </c>
    </row>
    <row r="9" spans="1:39">
      <c r="A9" s="5">
        <v>6</v>
      </c>
      <c r="B9" s="6">
        <v>33</v>
      </c>
      <c r="C9" s="9">
        <f t="shared" si="0"/>
        <v>5.28</v>
      </c>
      <c r="E9" s="5">
        <v>6</v>
      </c>
      <c r="F9" s="6">
        <v>0</v>
      </c>
      <c r="G9" s="9">
        <v>0</v>
      </c>
      <c r="I9" s="5">
        <v>6</v>
      </c>
      <c r="J9" s="6">
        <v>0</v>
      </c>
      <c r="K9" s="9">
        <f t="shared" si="1"/>
        <v>0</v>
      </c>
      <c r="M9" s="5">
        <v>6</v>
      </c>
      <c r="N9" s="6">
        <v>0</v>
      </c>
      <c r="O9" s="9">
        <f t="shared" si="2"/>
        <v>0</v>
      </c>
      <c r="Q9" s="5">
        <v>6</v>
      </c>
      <c r="R9" s="6">
        <v>0</v>
      </c>
      <c r="S9" s="9">
        <f t="shared" si="3"/>
        <v>0</v>
      </c>
      <c r="U9" s="5">
        <v>6</v>
      </c>
      <c r="V9" s="6">
        <v>0</v>
      </c>
      <c r="W9" s="9">
        <f t="shared" si="4"/>
        <v>0</v>
      </c>
      <c r="Y9" s="5">
        <v>6</v>
      </c>
      <c r="Z9" s="6">
        <v>20</v>
      </c>
      <c r="AA9" s="9">
        <f t="shared" si="5"/>
        <v>11.834319526627219</v>
      </c>
      <c r="AC9" s="5">
        <v>6</v>
      </c>
      <c r="AD9" s="6">
        <v>2</v>
      </c>
      <c r="AE9" s="9">
        <f t="shared" si="6"/>
        <v>2.1052631578947367</v>
      </c>
      <c r="AG9" s="5">
        <v>6</v>
      </c>
      <c r="AH9" s="6">
        <v>7</v>
      </c>
      <c r="AI9" s="9">
        <f t="shared" si="7"/>
        <v>14.000000000000002</v>
      </c>
      <c r="AK9" s="5">
        <v>6</v>
      </c>
      <c r="AL9" s="6">
        <v>4</v>
      </c>
      <c r="AM9" s="9">
        <f t="shared" si="8"/>
        <v>1.2861736334405145</v>
      </c>
    </row>
    <row r="10" spans="1:39">
      <c r="A10" s="5">
        <v>7</v>
      </c>
      <c r="B10" s="6">
        <v>26</v>
      </c>
      <c r="C10" s="9">
        <f t="shared" si="0"/>
        <v>4.16</v>
      </c>
      <c r="E10" s="5">
        <v>7</v>
      </c>
      <c r="F10" s="6">
        <v>0</v>
      </c>
      <c r="G10" s="9">
        <v>0</v>
      </c>
      <c r="I10" s="5">
        <v>7</v>
      </c>
      <c r="J10" s="6">
        <v>0</v>
      </c>
      <c r="K10" s="9">
        <f t="shared" si="1"/>
        <v>0</v>
      </c>
      <c r="M10" s="5">
        <v>7</v>
      </c>
      <c r="N10" s="6">
        <v>0</v>
      </c>
      <c r="O10" s="9">
        <f t="shared" si="2"/>
        <v>0</v>
      </c>
      <c r="Q10" s="5">
        <v>7</v>
      </c>
      <c r="R10" s="6">
        <v>0</v>
      </c>
      <c r="S10" s="9">
        <f t="shared" si="3"/>
        <v>0</v>
      </c>
      <c r="U10" s="5">
        <v>7</v>
      </c>
      <c r="V10" s="6">
        <v>0</v>
      </c>
      <c r="W10" s="9">
        <f t="shared" si="4"/>
        <v>0</v>
      </c>
      <c r="Y10" s="5">
        <v>7</v>
      </c>
      <c r="Z10" s="6">
        <v>13</v>
      </c>
      <c r="AA10" s="9">
        <f t="shared" si="5"/>
        <v>7.6923076923076925</v>
      </c>
      <c r="AC10" s="5">
        <v>7</v>
      </c>
      <c r="AD10" s="6">
        <v>1</v>
      </c>
      <c r="AE10" s="9">
        <f t="shared" si="6"/>
        <v>1.0526315789473684</v>
      </c>
      <c r="AG10" s="5">
        <v>7</v>
      </c>
      <c r="AH10" s="6">
        <v>0</v>
      </c>
      <c r="AI10" s="9">
        <f t="shared" si="7"/>
        <v>0</v>
      </c>
      <c r="AK10" s="5">
        <v>7</v>
      </c>
      <c r="AL10" s="6">
        <v>12</v>
      </c>
      <c r="AM10" s="9">
        <f t="shared" si="8"/>
        <v>3.8585209003215439</v>
      </c>
    </row>
    <row r="11" spans="1:39">
      <c r="A11" s="5">
        <v>8</v>
      </c>
      <c r="B11" s="6">
        <v>22</v>
      </c>
      <c r="C11" s="9">
        <f t="shared" si="0"/>
        <v>3.52</v>
      </c>
      <c r="E11" s="5">
        <v>8</v>
      </c>
      <c r="F11" s="6">
        <v>0</v>
      </c>
      <c r="G11" s="9">
        <v>0</v>
      </c>
      <c r="I11" s="5">
        <v>8</v>
      </c>
      <c r="J11" s="6">
        <v>0</v>
      </c>
      <c r="K11" s="9">
        <f t="shared" si="1"/>
        <v>0</v>
      </c>
      <c r="M11" s="5">
        <v>8</v>
      </c>
      <c r="N11" s="6">
        <v>0</v>
      </c>
      <c r="O11" s="9">
        <f t="shared" si="2"/>
        <v>0</v>
      </c>
      <c r="Q11" s="5">
        <v>8</v>
      </c>
      <c r="R11" s="6">
        <v>0</v>
      </c>
      <c r="S11" s="9">
        <f t="shared" si="3"/>
        <v>0</v>
      </c>
      <c r="U11" s="5">
        <v>8</v>
      </c>
      <c r="V11" s="6">
        <v>0</v>
      </c>
      <c r="W11" s="9">
        <f t="shared" si="4"/>
        <v>0</v>
      </c>
      <c r="Y11" s="5">
        <v>8</v>
      </c>
      <c r="Z11" s="6">
        <v>3</v>
      </c>
      <c r="AA11" s="9">
        <f t="shared" si="5"/>
        <v>1.7751479289940828</v>
      </c>
      <c r="AC11" s="5">
        <v>8</v>
      </c>
      <c r="AD11" s="6">
        <v>5</v>
      </c>
      <c r="AE11" s="9">
        <f t="shared" si="6"/>
        <v>5.2631578947368416</v>
      </c>
      <c r="AG11" s="5">
        <v>8</v>
      </c>
      <c r="AH11" s="6">
        <v>1</v>
      </c>
      <c r="AI11" s="9">
        <f t="shared" si="7"/>
        <v>2</v>
      </c>
      <c r="AK11" s="5">
        <v>8</v>
      </c>
      <c r="AL11" s="6">
        <v>13</v>
      </c>
      <c r="AM11" s="9">
        <f t="shared" si="8"/>
        <v>4.180064308681672</v>
      </c>
    </row>
    <row r="12" spans="1:39">
      <c r="A12" s="5">
        <v>9</v>
      </c>
      <c r="B12" s="6">
        <v>24</v>
      </c>
      <c r="C12" s="9">
        <f t="shared" si="0"/>
        <v>3.84</v>
      </c>
      <c r="E12" s="5">
        <v>9</v>
      </c>
      <c r="F12" s="6">
        <v>0</v>
      </c>
      <c r="G12" s="9">
        <v>0</v>
      </c>
      <c r="I12" s="5">
        <v>9</v>
      </c>
      <c r="J12" s="6">
        <v>0</v>
      </c>
      <c r="K12" s="9">
        <f t="shared" si="1"/>
        <v>0</v>
      </c>
      <c r="M12" s="5">
        <v>9</v>
      </c>
      <c r="N12" s="6">
        <v>0</v>
      </c>
      <c r="O12" s="9">
        <f t="shared" si="2"/>
        <v>0</v>
      </c>
      <c r="Q12" s="5">
        <v>9</v>
      </c>
      <c r="R12" s="6">
        <v>0</v>
      </c>
      <c r="S12" s="9">
        <f t="shared" si="3"/>
        <v>0</v>
      </c>
      <c r="U12" s="5">
        <v>9</v>
      </c>
      <c r="V12" s="6">
        <v>0</v>
      </c>
      <c r="W12" s="9">
        <f t="shared" si="4"/>
        <v>0</v>
      </c>
      <c r="Y12" s="5">
        <v>9</v>
      </c>
      <c r="Z12" s="6">
        <v>7</v>
      </c>
      <c r="AA12" s="9">
        <f t="shared" si="5"/>
        <v>4.1420118343195274</v>
      </c>
      <c r="AC12" s="5">
        <v>9</v>
      </c>
      <c r="AD12" s="6">
        <v>7</v>
      </c>
      <c r="AE12" s="9">
        <f t="shared" si="6"/>
        <v>7.3684210526315779</v>
      </c>
      <c r="AG12" s="5">
        <v>9</v>
      </c>
      <c r="AH12" s="6">
        <v>1</v>
      </c>
      <c r="AI12" s="9">
        <f t="shared" si="7"/>
        <v>2</v>
      </c>
      <c r="AK12" s="5">
        <v>9</v>
      </c>
      <c r="AL12" s="6">
        <v>9</v>
      </c>
      <c r="AM12" s="9">
        <f t="shared" si="8"/>
        <v>2.8938906752411575</v>
      </c>
    </row>
    <row r="13" spans="1:39">
      <c r="A13" s="5">
        <v>10</v>
      </c>
      <c r="B13" s="6">
        <v>42</v>
      </c>
      <c r="C13" s="9">
        <f t="shared" si="0"/>
        <v>6.72</v>
      </c>
      <c r="E13" s="5">
        <v>10</v>
      </c>
      <c r="F13" s="6">
        <v>0</v>
      </c>
      <c r="G13" s="9">
        <v>0</v>
      </c>
      <c r="I13" s="5">
        <v>10</v>
      </c>
      <c r="J13" s="6">
        <v>0</v>
      </c>
      <c r="K13" s="9">
        <f t="shared" si="1"/>
        <v>0</v>
      </c>
      <c r="M13" s="5">
        <v>10</v>
      </c>
      <c r="N13" s="6">
        <v>0</v>
      </c>
      <c r="O13" s="9">
        <f t="shared" si="2"/>
        <v>0</v>
      </c>
      <c r="Q13" s="5">
        <v>10</v>
      </c>
      <c r="R13" s="6">
        <v>0</v>
      </c>
      <c r="S13" s="9">
        <f t="shared" si="3"/>
        <v>0</v>
      </c>
      <c r="U13" s="5">
        <v>10</v>
      </c>
      <c r="V13" s="6">
        <v>0</v>
      </c>
      <c r="W13" s="9">
        <f t="shared" si="4"/>
        <v>0</v>
      </c>
      <c r="Y13" s="5">
        <v>10</v>
      </c>
      <c r="Z13" s="6">
        <v>24</v>
      </c>
      <c r="AA13" s="9">
        <f t="shared" si="5"/>
        <v>14.201183431952662</v>
      </c>
      <c r="AC13" s="5">
        <v>10</v>
      </c>
      <c r="AD13" s="6">
        <v>7</v>
      </c>
      <c r="AE13" s="9">
        <f t="shared" si="6"/>
        <v>7.3684210526315779</v>
      </c>
      <c r="AG13" s="5">
        <v>10</v>
      </c>
      <c r="AH13" s="6">
        <v>3</v>
      </c>
      <c r="AI13" s="9">
        <f t="shared" si="7"/>
        <v>6</v>
      </c>
      <c r="AK13" s="5">
        <v>10</v>
      </c>
      <c r="AL13" s="6">
        <v>8</v>
      </c>
      <c r="AM13" s="9">
        <f t="shared" si="8"/>
        <v>2.572347266881029</v>
      </c>
    </row>
    <row r="14" spans="1:39">
      <c r="A14" s="5">
        <v>11</v>
      </c>
      <c r="B14" s="6">
        <v>42</v>
      </c>
      <c r="C14" s="9">
        <f t="shared" si="0"/>
        <v>6.72</v>
      </c>
      <c r="E14" s="5">
        <v>11</v>
      </c>
      <c r="F14" s="6">
        <v>0</v>
      </c>
      <c r="G14" s="9">
        <v>0</v>
      </c>
      <c r="I14" s="5">
        <v>11</v>
      </c>
      <c r="J14" s="6">
        <v>0</v>
      </c>
      <c r="K14" s="9">
        <f t="shared" si="1"/>
        <v>0</v>
      </c>
      <c r="M14" s="5">
        <v>11</v>
      </c>
      <c r="N14" s="6">
        <v>0</v>
      </c>
      <c r="O14" s="9">
        <f t="shared" si="2"/>
        <v>0</v>
      </c>
      <c r="Q14" s="5">
        <v>11</v>
      </c>
      <c r="R14" s="6">
        <v>0</v>
      </c>
      <c r="S14" s="9">
        <f t="shared" si="3"/>
        <v>0</v>
      </c>
      <c r="U14" s="5">
        <v>11</v>
      </c>
      <c r="V14" s="6">
        <v>0</v>
      </c>
      <c r="W14" s="9">
        <f t="shared" si="4"/>
        <v>0</v>
      </c>
      <c r="Y14" s="5">
        <v>11</v>
      </c>
      <c r="Z14" s="6">
        <v>20</v>
      </c>
      <c r="AA14" s="9">
        <f t="shared" si="5"/>
        <v>11.834319526627219</v>
      </c>
      <c r="AC14" s="5">
        <v>11</v>
      </c>
      <c r="AD14" s="6">
        <v>10</v>
      </c>
      <c r="AE14" s="9">
        <f t="shared" si="6"/>
        <v>10.526315789473683</v>
      </c>
      <c r="AG14" s="5">
        <v>11</v>
      </c>
      <c r="AH14" s="6">
        <v>3</v>
      </c>
      <c r="AI14" s="9">
        <f t="shared" si="7"/>
        <v>6</v>
      </c>
      <c r="AK14" s="5">
        <v>11</v>
      </c>
      <c r="AL14" s="6">
        <v>9</v>
      </c>
      <c r="AM14" s="9">
        <f t="shared" si="8"/>
        <v>2.8938906752411575</v>
      </c>
    </row>
    <row r="15" spans="1:39">
      <c r="A15" s="5">
        <v>12</v>
      </c>
      <c r="B15" s="6">
        <v>33</v>
      </c>
      <c r="C15" s="9">
        <f t="shared" si="0"/>
        <v>5.28</v>
      </c>
      <c r="E15" s="5">
        <v>12</v>
      </c>
      <c r="F15" s="6">
        <v>0</v>
      </c>
      <c r="G15" s="9">
        <v>0</v>
      </c>
      <c r="I15" s="5">
        <v>12</v>
      </c>
      <c r="J15" s="6">
        <v>0</v>
      </c>
      <c r="K15" s="9">
        <f t="shared" si="1"/>
        <v>0</v>
      </c>
      <c r="M15" s="5">
        <v>12</v>
      </c>
      <c r="N15" s="6">
        <v>0</v>
      </c>
      <c r="O15" s="9">
        <f t="shared" si="2"/>
        <v>0</v>
      </c>
      <c r="Q15" s="5">
        <v>12</v>
      </c>
      <c r="R15" s="6">
        <v>0</v>
      </c>
      <c r="S15" s="9">
        <f t="shared" si="3"/>
        <v>0</v>
      </c>
      <c r="U15" s="5">
        <v>12</v>
      </c>
      <c r="V15" s="6">
        <v>0</v>
      </c>
      <c r="W15" s="9">
        <f t="shared" si="4"/>
        <v>0</v>
      </c>
      <c r="Y15" s="5">
        <v>12</v>
      </c>
      <c r="Z15" s="6">
        <v>20</v>
      </c>
      <c r="AA15" s="9">
        <f t="shared" si="5"/>
        <v>11.834319526627219</v>
      </c>
      <c r="AC15" s="5">
        <v>12</v>
      </c>
      <c r="AD15" s="6">
        <v>3</v>
      </c>
      <c r="AE15" s="9">
        <f t="shared" si="6"/>
        <v>3.1578947368421053</v>
      </c>
      <c r="AG15" s="5">
        <v>12</v>
      </c>
      <c r="AH15" s="6">
        <v>5</v>
      </c>
      <c r="AI15" s="9">
        <f t="shared" si="7"/>
        <v>10</v>
      </c>
      <c r="AK15" s="5">
        <v>12</v>
      </c>
      <c r="AL15" s="6">
        <v>5</v>
      </c>
      <c r="AM15" s="9">
        <f t="shared" si="8"/>
        <v>1.607717041800643</v>
      </c>
    </row>
    <row r="16" spans="1:39">
      <c r="A16" s="5">
        <v>13</v>
      </c>
      <c r="B16" s="6">
        <v>35</v>
      </c>
      <c r="C16" s="9">
        <f t="shared" si="0"/>
        <v>5.6000000000000005</v>
      </c>
      <c r="E16" s="5">
        <v>13</v>
      </c>
      <c r="F16" s="6">
        <v>0</v>
      </c>
      <c r="G16" s="9">
        <v>0</v>
      </c>
      <c r="I16" s="5">
        <v>13</v>
      </c>
      <c r="J16" s="6">
        <v>0</v>
      </c>
      <c r="K16" s="9">
        <f t="shared" si="1"/>
        <v>0</v>
      </c>
      <c r="M16" s="5">
        <v>13</v>
      </c>
      <c r="N16" s="6">
        <v>0</v>
      </c>
      <c r="O16" s="9">
        <f t="shared" si="2"/>
        <v>0</v>
      </c>
      <c r="Q16" s="5">
        <v>13</v>
      </c>
      <c r="R16" s="6">
        <v>0</v>
      </c>
      <c r="S16" s="9">
        <f t="shared" si="3"/>
        <v>0</v>
      </c>
      <c r="U16" s="5">
        <v>13</v>
      </c>
      <c r="V16" s="6">
        <v>0</v>
      </c>
      <c r="W16" s="9">
        <f t="shared" si="4"/>
        <v>0</v>
      </c>
      <c r="Y16" s="5">
        <v>13</v>
      </c>
      <c r="Z16" s="6">
        <v>15</v>
      </c>
      <c r="AA16" s="9">
        <f t="shared" si="5"/>
        <v>8.8757396449704142</v>
      </c>
      <c r="AC16" s="5">
        <v>13</v>
      </c>
      <c r="AD16" s="6">
        <v>6</v>
      </c>
      <c r="AE16" s="9">
        <f t="shared" si="6"/>
        <v>6.3157894736842106</v>
      </c>
      <c r="AG16" s="5">
        <v>13</v>
      </c>
      <c r="AH16" s="6">
        <v>7</v>
      </c>
      <c r="AI16" s="9">
        <f t="shared" si="7"/>
        <v>14.000000000000002</v>
      </c>
      <c r="AK16" s="5">
        <v>13</v>
      </c>
      <c r="AL16" s="6">
        <v>7</v>
      </c>
      <c r="AM16" s="9">
        <f t="shared" si="8"/>
        <v>2.2508038585209005</v>
      </c>
    </row>
    <row r="17" spans="1:39">
      <c r="A17" s="5">
        <v>14</v>
      </c>
      <c r="B17" s="6">
        <v>11</v>
      </c>
      <c r="C17" s="9">
        <f t="shared" si="0"/>
        <v>1.76</v>
      </c>
      <c r="E17" s="5">
        <v>14</v>
      </c>
      <c r="F17" s="6">
        <v>0</v>
      </c>
      <c r="G17" s="9">
        <v>0</v>
      </c>
      <c r="I17" s="5">
        <v>14</v>
      </c>
      <c r="J17" s="6">
        <v>0</v>
      </c>
      <c r="K17" s="9">
        <f t="shared" si="1"/>
        <v>0</v>
      </c>
      <c r="M17" s="5">
        <v>14</v>
      </c>
      <c r="N17" s="6">
        <v>0</v>
      </c>
      <c r="O17" s="9">
        <f t="shared" si="2"/>
        <v>0</v>
      </c>
      <c r="Q17" s="5">
        <v>14</v>
      </c>
      <c r="R17" s="6">
        <v>0</v>
      </c>
      <c r="S17" s="9">
        <f t="shared" si="3"/>
        <v>0</v>
      </c>
      <c r="U17" s="5">
        <v>14</v>
      </c>
      <c r="V17" s="6">
        <v>0</v>
      </c>
      <c r="W17" s="9">
        <f t="shared" si="4"/>
        <v>0</v>
      </c>
      <c r="Y17" s="5">
        <v>14</v>
      </c>
      <c r="Z17" s="6">
        <v>6</v>
      </c>
      <c r="AA17" s="9">
        <f t="shared" si="5"/>
        <v>3.5502958579881656</v>
      </c>
      <c r="AC17" s="5">
        <v>14</v>
      </c>
      <c r="AD17" s="6">
        <v>0</v>
      </c>
      <c r="AE17" s="9">
        <f t="shared" si="6"/>
        <v>0</v>
      </c>
      <c r="AG17" s="5">
        <v>14</v>
      </c>
      <c r="AH17" s="6">
        <v>1</v>
      </c>
      <c r="AI17" s="9">
        <f t="shared" si="7"/>
        <v>2</v>
      </c>
      <c r="AK17" s="5">
        <v>14</v>
      </c>
      <c r="AL17" s="6">
        <v>4</v>
      </c>
      <c r="AM17" s="9">
        <f t="shared" si="8"/>
        <v>1.2861736334405145</v>
      </c>
    </row>
    <row r="18" spans="1:39">
      <c r="A18" s="5">
        <v>15</v>
      </c>
      <c r="B18" s="6">
        <v>3</v>
      </c>
      <c r="C18" s="9">
        <f t="shared" si="0"/>
        <v>0.48</v>
      </c>
      <c r="E18" s="5">
        <v>15</v>
      </c>
      <c r="F18" s="6">
        <v>0</v>
      </c>
      <c r="G18" s="9">
        <v>0</v>
      </c>
      <c r="I18" s="5">
        <v>15</v>
      </c>
      <c r="J18" s="6">
        <v>0</v>
      </c>
      <c r="K18" s="9">
        <f t="shared" si="1"/>
        <v>0</v>
      </c>
      <c r="M18" s="5">
        <v>15</v>
      </c>
      <c r="N18" s="6">
        <v>0</v>
      </c>
      <c r="O18" s="9">
        <f t="shared" si="2"/>
        <v>0</v>
      </c>
      <c r="Q18" s="5">
        <v>15</v>
      </c>
      <c r="R18" s="6">
        <v>0</v>
      </c>
      <c r="S18" s="9">
        <f t="shared" si="3"/>
        <v>0</v>
      </c>
      <c r="U18" s="5">
        <v>15</v>
      </c>
      <c r="V18" s="6">
        <v>0</v>
      </c>
      <c r="W18" s="9">
        <f t="shared" si="4"/>
        <v>0</v>
      </c>
      <c r="Y18" s="5">
        <v>15</v>
      </c>
      <c r="Z18" s="6">
        <v>0</v>
      </c>
      <c r="AA18" s="9">
        <f t="shared" si="5"/>
        <v>0</v>
      </c>
      <c r="AC18" s="5">
        <v>15</v>
      </c>
      <c r="AD18" s="6">
        <v>0</v>
      </c>
      <c r="AE18" s="9">
        <f t="shared" si="6"/>
        <v>0</v>
      </c>
      <c r="AG18" s="5">
        <v>15</v>
      </c>
      <c r="AH18" s="6">
        <v>3</v>
      </c>
      <c r="AI18" s="9">
        <f t="shared" si="7"/>
        <v>6</v>
      </c>
      <c r="AK18" s="5">
        <v>15</v>
      </c>
      <c r="AL18" s="6">
        <v>0</v>
      </c>
      <c r="AM18" s="9">
        <f t="shared" si="8"/>
        <v>0</v>
      </c>
    </row>
    <row r="19" spans="1:39">
      <c r="A19" s="5">
        <v>16</v>
      </c>
      <c r="B19" s="6">
        <v>1</v>
      </c>
      <c r="C19" s="9">
        <f t="shared" si="0"/>
        <v>0.16</v>
      </c>
      <c r="E19" s="5">
        <v>16</v>
      </c>
      <c r="F19" s="6">
        <v>0</v>
      </c>
      <c r="G19" s="9">
        <v>0</v>
      </c>
      <c r="I19" s="5">
        <v>16</v>
      </c>
      <c r="J19" s="6">
        <v>0</v>
      </c>
      <c r="K19" s="9">
        <f t="shared" si="1"/>
        <v>0</v>
      </c>
      <c r="M19" s="5">
        <v>16</v>
      </c>
      <c r="N19" s="6">
        <v>0</v>
      </c>
      <c r="O19" s="9">
        <f t="shared" si="2"/>
        <v>0</v>
      </c>
      <c r="Q19" s="5">
        <v>16</v>
      </c>
      <c r="R19" s="6">
        <v>0</v>
      </c>
      <c r="S19" s="9">
        <f t="shared" si="3"/>
        <v>0</v>
      </c>
      <c r="U19" s="5">
        <v>16</v>
      </c>
      <c r="V19" s="6">
        <v>0</v>
      </c>
      <c r="W19" s="9">
        <f t="shared" si="4"/>
        <v>0</v>
      </c>
      <c r="Y19" s="5">
        <v>16</v>
      </c>
      <c r="Z19" s="6">
        <v>0</v>
      </c>
      <c r="AA19" s="9">
        <f t="shared" si="5"/>
        <v>0</v>
      </c>
      <c r="AC19" s="5">
        <v>16</v>
      </c>
      <c r="AD19" s="6">
        <v>0</v>
      </c>
      <c r="AE19" s="9">
        <f t="shared" si="6"/>
        <v>0</v>
      </c>
      <c r="AG19" s="5">
        <v>16</v>
      </c>
      <c r="AH19" s="6">
        <v>0</v>
      </c>
      <c r="AI19" s="9">
        <f t="shared" si="7"/>
        <v>0</v>
      </c>
      <c r="AK19" s="5">
        <v>16</v>
      </c>
      <c r="AL19" s="6">
        <v>1</v>
      </c>
      <c r="AM19" s="9">
        <f t="shared" si="8"/>
        <v>0.32154340836012862</v>
      </c>
    </row>
    <row r="20" spans="1:39" ht="15.75" thickBot="1">
      <c r="A20" s="7" t="s">
        <v>7</v>
      </c>
      <c r="B20" s="7">
        <f>SUM(B3:B19)</f>
        <v>625</v>
      </c>
      <c r="C20" s="7">
        <f>SUM(C3:C19)</f>
        <v>100</v>
      </c>
      <c r="E20" s="7" t="s">
        <v>7</v>
      </c>
      <c r="F20" s="7">
        <f>SUM(F3:F19)</f>
        <v>0</v>
      </c>
      <c r="G20" s="7">
        <f>SUM(G3:G19)</f>
        <v>0</v>
      </c>
      <c r="I20" s="7" t="s">
        <v>7</v>
      </c>
      <c r="J20" s="7">
        <f>SUM(J3:J19)</f>
        <v>0</v>
      </c>
      <c r="K20" s="7">
        <f>SUM(K3:K19)</f>
        <v>0</v>
      </c>
      <c r="M20" s="7" t="s">
        <v>7</v>
      </c>
      <c r="N20" s="7">
        <f>SUM(N3:N19)</f>
        <v>0</v>
      </c>
      <c r="O20" s="7">
        <f>SUM(O3:O19)</f>
        <v>0</v>
      </c>
      <c r="Q20" s="7" t="s">
        <v>7</v>
      </c>
      <c r="R20" s="7">
        <f>SUM(R3:R19)</f>
        <v>0</v>
      </c>
      <c r="S20" s="7">
        <f>SUM(S3:S19)</f>
        <v>0</v>
      </c>
      <c r="U20" s="7" t="s">
        <v>7</v>
      </c>
      <c r="V20" s="7">
        <f>SUM(V3:V19)</f>
        <v>0</v>
      </c>
      <c r="W20" s="7">
        <f>SUM(W3:W19)</f>
        <v>0</v>
      </c>
      <c r="Y20" s="7" t="s">
        <v>7</v>
      </c>
      <c r="Z20" s="7">
        <f>SUM(Z3:Z19)</f>
        <v>169</v>
      </c>
      <c r="AA20" s="7">
        <f>SUM(AA3:AA19)</f>
        <v>100</v>
      </c>
      <c r="AC20" s="7" t="s">
        <v>7</v>
      </c>
      <c r="AD20" s="7">
        <f>SUM(AD3:AD19)</f>
        <v>95</v>
      </c>
      <c r="AE20" s="7">
        <f>SUM(AE3:AE19)</f>
        <v>100</v>
      </c>
      <c r="AG20" s="7" t="s">
        <v>7</v>
      </c>
      <c r="AH20" s="7">
        <f>SUM(AH3:AH19)</f>
        <v>50</v>
      </c>
      <c r="AI20" s="7">
        <f>SUM(AI3:AI19)</f>
        <v>100</v>
      </c>
      <c r="AK20" s="7" t="s">
        <v>7</v>
      </c>
      <c r="AL20" s="7">
        <f>SUM(AL3:AL19)</f>
        <v>311</v>
      </c>
      <c r="AM20" s="7">
        <f>SUM(AM3:AM19)</f>
        <v>99.999999999999972</v>
      </c>
    </row>
  </sheetData>
  <sortState ref="AK3:AK19">
    <sortCondition ref="AK3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68"/>
  <sheetViews>
    <sheetView topLeftCell="B547" workbookViewId="0">
      <selection activeCell="O21" sqref="O21"/>
    </sheetView>
  </sheetViews>
  <sheetFormatPr defaultRowHeight="15"/>
  <cols>
    <col min="1" max="1" width="14.42578125" bestFit="1" customWidth="1"/>
    <col min="2" max="2" width="9.5703125" bestFit="1" customWidth="1"/>
    <col min="3" max="3" width="11.28515625" bestFit="1" customWidth="1"/>
    <col min="4" max="4" width="12.28515625" bestFit="1" customWidth="1"/>
    <col min="5" max="5" width="19.28515625" bestFit="1" customWidth="1"/>
    <col min="6" max="7" width="12" bestFit="1" customWidth="1"/>
    <col min="8" max="8" width="12" customWidth="1"/>
    <col min="9" max="9" width="4" bestFit="1" customWidth="1"/>
    <col min="10" max="11" width="11.28515625" bestFit="1" customWidth="1"/>
    <col min="12" max="12" width="11" bestFit="1" customWidth="1"/>
  </cols>
  <sheetData>
    <row r="1" spans="1:17" s="1" customFormat="1">
      <c r="A1" s="1" t="s">
        <v>583</v>
      </c>
      <c r="B1" s="11" t="s">
        <v>582</v>
      </c>
      <c r="C1" s="11" t="s">
        <v>581</v>
      </c>
      <c r="D1" s="1" t="s">
        <v>0</v>
      </c>
      <c r="E1" s="1" t="s">
        <v>4</v>
      </c>
      <c r="F1" s="1" t="s">
        <v>1</v>
      </c>
      <c r="G1" s="1" t="s">
        <v>2</v>
      </c>
      <c r="H1" s="1" t="s">
        <v>591</v>
      </c>
      <c r="I1" s="1" t="s">
        <v>6</v>
      </c>
      <c r="J1" s="1" t="s">
        <v>584</v>
      </c>
      <c r="K1" s="1" t="s">
        <v>585</v>
      </c>
      <c r="L1" s="1" t="s">
        <v>586</v>
      </c>
      <c r="N1" s="1" t="s">
        <v>592</v>
      </c>
      <c r="O1" s="1">
        <f>MIN(H2:H568)</f>
        <v>2.3614149267471882</v>
      </c>
      <c r="Q1" s="1">
        <v>0</v>
      </c>
    </row>
    <row r="2" spans="1:17" s="3" customFormat="1" ht="15.75">
      <c r="A2" s="1" t="s">
        <v>580</v>
      </c>
      <c r="B2" s="11">
        <v>35.166519000000001</v>
      </c>
      <c r="C2" s="11">
        <v>-123.000573</v>
      </c>
      <c r="D2" s="1">
        <v>230</v>
      </c>
      <c r="E2" s="1" t="s">
        <v>5</v>
      </c>
      <c r="F2" s="1">
        <v>11.561042262609687</v>
      </c>
      <c r="G2" s="1">
        <f t="shared" ref="G2:G65" si="0">F2*10</f>
        <v>115.61042262609688</v>
      </c>
      <c r="H2" s="1">
        <f>0.0256*(G2^1.6211)</f>
        <v>56.567161129430268</v>
      </c>
      <c r="I2" s="1">
        <v>2</v>
      </c>
      <c r="J2" s="1" t="s">
        <v>587</v>
      </c>
      <c r="K2" s="1" t="str">
        <f t="shared" ref="K2:K65" si="1">CONCATENATE(I2,J2)</f>
        <v>2f</v>
      </c>
      <c r="L2" s="1">
        <v>1</v>
      </c>
      <c r="N2" s="1" t="s">
        <v>593</v>
      </c>
      <c r="O2" s="1">
        <f>MAX(H2:H568)</f>
        <v>86.453133171242897</v>
      </c>
      <c r="Q2" s="3">
        <v>10</v>
      </c>
    </row>
    <row r="3" spans="1:17" s="3" customFormat="1" ht="15.75">
      <c r="A3" s="1" t="s">
        <v>579</v>
      </c>
      <c r="B3" s="11">
        <v>35.166519000000001</v>
      </c>
      <c r="C3" s="11">
        <v>-123.000573</v>
      </c>
      <c r="D3" s="1">
        <v>230</v>
      </c>
      <c r="E3" s="1" t="s">
        <v>5</v>
      </c>
      <c r="F3" s="1">
        <v>9.8199201548674537</v>
      </c>
      <c r="G3" s="1">
        <f t="shared" si="0"/>
        <v>98.199201548674537</v>
      </c>
      <c r="H3" s="1">
        <f t="shared" ref="H3:H66" si="2">0.0256*(G3^1.6211)</f>
        <v>43.415636629480872</v>
      </c>
      <c r="I3" s="1">
        <v>2</v>
      </c>
      <c r="J3" s="1" t="s">
        <v>587</v>
      </c>
      <c r="K3" s="1" t="str">
        <f t="shared" si="1"/>
        <v>2f</v>
      </c>
      <c r="L3" s="1">
        <v>1</v>
      </c>
      <c r="N3" s="1" t="s">
        <v>594</v>
      </c>
      <c r="O3" s="1">
        <f>AVERAGE(H2:H568)</f>
        <v>23.205825308765696</v>
      </c>
      <c r="Q3" s="3">
        <v>20</v>
      </c>
    </row>
    <row r="4" spans="1:17" s="3" customFormat="1" ht="15.75">
      <c r="A4" s="1" t="s">
        <v>578</v>
      </c>
      <c r="B4" s="11">
        <v>35.166525</v>
      </c>
      <c r="C4" s="11">
        <v>-123.00055500000001</v>
      </c>
      <c r="D4" s="1">
        <v>230</v>
      </c>
      <c r="E4" s="1" t="s">
        <v>5</v>
      </c>
      <c r="F4" s="1">
        <v>5.7460232230171986</v>
      </c>
      <c r="G4" s="1">
        <f t="shared" si="0"/>
        <v>57.460232230171982</v>
      </c>
      <c r="H4" s="1">
        <f t="shared" si="2"/>
        <v>18.211697165413995</v>
      </c>
      <c r="I4" s="1">
        <v>2</v>
      </c>
      <c r="J4" s="1" t="s">
        <v>587</v>
      </c>
      <c r="K4" s="1" t="str">
        <f t="shared" si="1"/>
        <v>2f</v>
      </c>
      <c r="L4" s="1">
        <v>1</v>
      </c>
      <c r="N4" s="1"/>
      <c r="O4" s="1"/>
      <c r="Q4" s="3">
        <v>30</v>
      </c>
    </row>
    <row r="5" spans="1:17" s="3" customFormat="1" ht="15.75">
      <c r="A5" s="1" t="s">
        <v>577</v>
      </c>
      <c r="B5" s="11">
        <v>35.166573999999997</v>
      </c>
      <c r="C5" s="11">
        <v>-123.000558</v>
      </c>
      <c r="D5" s="1">
        <v>230</v>
      </c>
      <c r="E5" s="1" t="s">
        <v>5</v>
      </c>
      <c r="F5" s="1">
        <v>11.44158632840727</v>
      </c>
      <c r="G5" s="1">
        <f t="shared" si="0"/>
        <v>114.4158632840727</v>
      </c>
      <c r="H5" s="1">
        <f t="shared" si="2"/>
        <v>55.622693026437624</v>
      </c>
      <c r="I5" s="1">
        <v>3</v>
      </c>
      <c r="J5" s="1" t="s">
        <v>587</v>
      </c>
      <c r="K5" s="1" t="str">
        <f t="shared" si="1"/>
        <v>3f</v>
      </c>
      <c r="L5" s="1">
        <v>1</v>
      </c>
      <c r="N5" s="12">
        <v>39052</v>
      </c>
      <c r="O5" s="1">
        <v>0</v>
      </c>
      <c r="Q5" s="3">
        <v>40</v>
      </c>
    </row>
    <row r="6" spans="1:17" s="3" customFormat="1" ht="15.75">
      <c r="A6" s="1" t="s">
        <v>576</v>
      </c>
      <c r="B6" s="11">
        <v>35.166614000000003</v>
      </c>
      <c r="C6" s="11">
        <v>-123.000302</v>
      </c>
      <c r="D6" s="1">
        <v>230</v>
      </c>
      <c r="E6" s="1" t="s">
        <v>5</v>
      </c>
      <c r="F6" s="1">
        <v>10.701451945134975</v>
      </c>
      <c r="G6" s="1">
        <f t="shared" si="0"/>
        <v>107.01451945134976</v>
      </c>
      <c r="H6" s="1">
        <f t="shared" si="2"/>
        <v>49.907927486221503</v>
      </c>
      <c r="I6" s="1">
        <v>13</v>
      </c>
      <c r="J6" s="1" t="s">
        <v>587</v>
      </c>
      <c r="K6" s="1" t="str">
        <f t="shared" si="1"/>
        <v>13f</v>
      </c>
      <c r="L6" s="1">
        <v>1</v>
      </c>
      <c r="N6" s="12">
        <v>39114</v>
      </c>
      <c r="O6" s="1">
        <v>0</v>
      </c>
      <c r="Q6" s="3">
        <v>50</v>
      </c>
    </row>
    <row r="7" spans="1:17" s="3" customFormat="1" ht="15.75">
      <c r="A7" s="1" t="s">
        <v>575</v>
      </c>
      <c r="B7" s="11">
        <v>35.166531999999997</v>
      </c>
      <c r="C7" s="11">
        <v>-123.00018799999999</v>
      </c>
      <c r="D7" s="1">
        <v>230</v>
      </c>
      <c r="E7" s="1" t="s">
        <v>5</v>
      </c>
      <c r="F7" s="1">
        <v>6.3749563438378001</v>
      </c>
      <c r="G7" s="1">
        <f t="shared" si="0"/>
        <v>63.749563438378004</v>
      </c>
      <c r="H7" s="1">
        <f t="shared" si="2"/>
        <v>21.551523613567891</v>
      </c>
      <c r="I7" s="1">
        <v>13</v>
      </c>
      <c r="J7" s="1" t="s">
        <v>587</v>
      </c>
      <c r="K7" s="1" t="str">
        <f t="shared" si="1"/>
        <v>13f</v>
      </c>
      <c r="L7" s="1">
        <v>1</v>
      </c>
      <c r="N7" s="12">
        <v>39234</v>
      </c>
      <c r="O7" s="1">
        <v>0</v>
      </c>
      <c r="Q7" s="3">
        <v>60</v>
      </c>
    </row>
    <row r="8" spans="1:17" s="3" customFormat="1" ht="15.75">
      <c r="A8" s="1" t="s">
        <v>574</v>
      </c>
      <c r="B8" s="11">
        <v>35.166508999999998</v>
      </c>
      <c r="C8" s="11">
        <v>-123.00014899999999</v>
      </c>
      <c r="D8" s="1">
        <v>230</v>
      </c>
      <c r="E8" s="1" t="s">
        <v>5</v>
      </c>
      <c r="F8" s="1">
        <v>5.3082798580775954</v>
      </c>
      <c r="G8" s="1">
        <f t="shared" si="0"/>
        <v>53.082798580775957</v>
      </c>
      <c r="H8" s="1">
        <f t="shared" si="2"/>
        <v>16.016314522680233</v>
      </c>
      <c r="I8" s="1">
        <v>13</v>
      </c>
      <c r="J8" s="1" t="s">
        <v>587</v>
      </c>
      <c r="K8" s="1" t="str">
        <f t="shared" si="1"/>
        <v>13f</v>
      </c>
      <c r="L8" s="1">
        <v>1</v>
      </c>
      <c r="N8" s="12">
        <v>39326</v>
      </c>
      <c r="O8" s="1">
        <v>0</v>
      </c>
      <c r="Q8" s="3">
        <v>70</v>
      </c>
    </row>
    <row r="9" spans="1:17" s="3" customFormat="1" ht="15.75">
      <c r="A9" s="1" t="s">
        <v>573</v>
      </c>
      <c r="B9" s="11">
        <v>35.166440000000001</v>
      </c>
      <c r="C9" s="11">
        <v>-123.00006</v>
      </c>
      <c r="D9" s="1">
        <v>230</v>
      </c>
      <c r="E9" s="1" t="s">
        <v>5</v>
      </c>
      <c r="F9" s="1">
        <v>13.518094683918902</v>
      </c>
      <c r="G9" s="1">
        <f t="shared" si="0"/>
        <v>135.18094683918901</v>
      </c>
      <c r="H9" s="1">
        <f t="shared" si="2"/>
        <v>72.889849993280436</v>
      </c>
      <c r="I9" s="1">
        <v>14</v>
      </c>
      <c r="J9" s="1" t="s">
        <v>587</v>
      </c>
      <c r="K9" s="1" t="str">
        <f t="shared" si="1"/>
        <v>14f</v>
      </c>
      <c r="L9" s="1">
        <v>1</v>
      </c>
      <c r="N9" s="12">
        <v>39845</v>
      </c>
      <c r="O9" s="1">
        <v>0</v>
      </c>
      <c r="Q9" s="3">
        <v>80</v>
      </c>
    </row>
    <row r="10" spans="1:17" s="3" customFormat="1" ht="15.75">
      <c r="A10" s="1" t="s">
        <v>572</v>
      </c>
      <c r="B10" s="11">
        <v>35.166404999999997</v>
      </c>
      <c r="C10" s="11">
        <v>-122.999977</v>
      </c>
      <c r="D10" s="1">
        <v>230</v>
      </c>
      <c r="E10" s="1" t="s">
        <v>5</v>
      </c>
      <c r="F10" s="1">
        <v>11.032129004152974</v>
      </c>
      <c r="G10" s="1">
        <f t="shared" si="0"/>
        <v>110.32129004152975</v>
      </c>
      <c r="H10" s="1">
        <f t="shared" si="2"/>
        <v>52.431829018804734</v>
      </c>
      <c r="I10" s="1">
        <v>14</v>
      </c>
      <c r="J10" s="1" t="s">
        <v>587</v>
      </c>
      <c r="K10" s="1" t="str">
        <f t="shared" si="1"/>
        <v>14f</v>
      </c>
      <c r="L10" s="1">
        <v>1</v>
      </c>
      <c r="N10" s="12">
        <v>40664</v>
      </c>
      <c r="O10" s="1">
        <f>SUM(H2:H169)</f>
        <v>5805.3567628615046</v>
      </c>
      <c r="Q10" s="3">
        <v>90</v>
      </c>
    </row>
    <row r="11" spans="1:17" s="3" customFormat="1" ht="15.75">
      <c r="A11" s="1" t="s">
        <v>571</v>
      </c>
      <c r="B11" s="11">
        <v>35.166404999999997</v>
      </c>
      <c r="C11" s="11">
        <v>-122.999977</v>
      </c>
      <c r="D11" s="1">
        <v>230</v>
      </c>
      <c r="E11" s="1" t="s">
        <v>5</v>
      </c>
      <c r="F11" s="1">
        <v>10.858263996578694</v>
      </c>
      <c r="G11" s="1">
        <f t="shared" si="0"/>
        <v>108.58263996578694</v>
      </c>
      <c r="H11" s="1">
        <f t="shared" si="2"/>
        <v>51.098852082202882</v>
      </c>
      <c r="I11" s="1">
        <v>14</v>
      </c>
      <c r="J11" s="1" t="s">
        <v>587</v>
      </c>
      <c r="K11" s="1" t="str">
        <f t="shared" si="1"/>
        <v>14f</v>
      </c>
      <c r="L11" s="1">
        <v>1</v>
      </c>
      <c r="N11" s="12">
        <v>40848</v>
      </c>
      <c r="O11" s="1">
        <f>SUM(H171:H264)</f>
        <v>2072.595449534685</v>
      </c>
      <c r="Q11" s="3">
        <v>100</v>
      </c>
    </row>
    <row r="12" spans="1:17" s="3" customFormat="1" ht="15.75">
      <c r="A12" s="1" t="s">
        <v>570</v>
      </c>
      <c r="B12" s="11">
        <v>35.165962999999998</v>
      </c>
      <c r="C12" s="11">
        <v>-122.999762</v>
      </c>
      <c r="D12" s="1">
        <v>230</v>
      </c>
      <c r="E12" s="1" t="s">
        <v>5</v>
      </c>
      <c r="F12" s="1">
        <v>9.3978105862005314</v>
      </c>
      <c r="G12" s="1">
        <f t="shared" si="0"/>
        <v>93.978105862005322</v>
      </c>
      <c r="H12" s="1">
        <f t="shared" si="2"/>
        <v>40.430911128437458</v>
      </c>
      <c r="I12" s="1">
        <v>16</v>
      </c>
      <c r="J12" s="1" t="s">
        <v>587</v>
      </c>
      <c r="K12" s="1" t="str">
        <f t="shared" si="1"/>
        <v>16f</v>
      </c>
      <c r="L12" s="1">
        <v>1</v>
      </c>
      <c r="N12" s="12">
        <v>41061</v>
      </c>
      <c r="O12" s="1">
        <f>SUM(H265:H314)</f>
        <v>1672.6708395146536</v>
      </c>
    </row>
    <row r="13" spans="1:17" s="3" customFormat="1" ht="15.75">
      <c r="A13" s="1" t="s">
        <v>569</v>
      </c>
      <c r="B13" s="11">
        <v>35.165663000000002</v>
      </c>
      <c r="C13" s="11">
        <v>-122.999616</v>
      </c>
      <c r="D13" s="1">
        <v>230</v>
      </c>
      <c r="E13" s="1" t="s">
        <v>5</v>
      </c>
      <c r="F13" s="1">
        <v>11.068141278311806</v>
      </c>
      <c r="G13" s="1">
        <f t="shared" si="0"/>
        <v>110.68141278311806</v>
      </c>
      <c r="H13" s="1">
        <f t="shared" si="2"/>
        <v>52.709567389449738</v>
      </c>
      <c r="I13" s="1">
        <v>18</v>
      </c>
      <c r="J13" s="1" t="s">
        <v>587</v>
      </c>
      <c r="K13" s="1" t="str">
        <f t="shared" si="1"/>
        <v>18f</v>
      </c>
      <c r="L13" s="1">
        <v>1</v>
      </c>
      <c r="N13" s="12">
        <v>41214</v>
      </c>
      <c r="O13" s="1">
        <f>SUM(H315:H568)</f>
        <v>3601.5609635662813</v>
      </c>
    </row>
    <row r="14" spans="1:17" s="3" customFormat="1" ht="15.75">
      <c r="A14" s="1" t="s">
        <v>568</v>
      </c>
      <c r="B14" s="11">
        <v>35.165508000000003</v>
      </c>
      <c r="C14" s="11">
        <v>-122.99942299999999</v>
      </c>
      <c r="D14" s="1">
        <v>230</v>
      </c>
      <c r="E14" s="1" t="s">
        <v>5</v>
      </c>
      <c r="F14" s="1">
        <v>2.4879914635678104</v>
      </c>
      <c r="G14" s="1">
        <f t="shared" si="0"/>
        <v>24.879914635678105</v>
      </c>
      <c r="H14" s="1">
        <f t="shared" si="2"/>
        <v>4.6886800099735337</v>
      </c>
      <c r="I14" s="1">
        <v>19</v>
      </c>
      <c r="J14" s="1" t="s">
        <v>587</v>
      </c>
      <c r="K14" s="1" t="str">
        <f t="shared" si="1"/>
        <v>19f</v>
      </c>
      <c r="L14" s="1">
        <v>1</v>
      </c>
      <c r="N14" s="1" t="s">
        <v>595</v>
      </c>
      <c r="O14" s="1">
        <f>SUM(O5:O13)</f>
        <v>13152.184015477123</v>
      </c>
    </row>
    <row r="15" spans="1:17" s="3" customFormat="1" ht="15.75">
      <c r="A15" s="1" t="s">
        <v>567</v>
      </c>
      <c r="B15" s="11">
        <v>35.165047999999999</v>
      </c>
      <c r="C15" s="11">
        <v>-122.99890600000001</v>
      </c>
      <c r="D15" s="1">
        <v>230</v>
      </c>
      <c r="E15" s="1" t="s">
        <v>5</v>
      </c>
      <c r="F15" s="1">
        <v>4.871289416668537</v>
      </c>
      <c r="G15" s="1">
        <f t="shared" si="0"/>
        <v>48.712894166685373</v>
      </c>
      <c r="H15" s="1">
        <f t="shared" si="2"/>
        <v>13.934119958373287</v>
      </c>
      <c r="I15" s="1">
        <v>22</v>
      </c>
      <c r="J15" s="1" t="s">
        <v>587</v>
      </c>
      <c r="K15" s="1" t="str">
        <f t="shared" si="1"/>
        <v>22f</v>
      </c>
      <c r="L15" s="1">
        <v>1</v>
      </c>
    </row>
    <row r="16" spans="1:17" s="3" customFormat="1" ht="15.75">
      <c r="A16" s="1" t="s">
        <v>566</v>
      </c>
      <c r="B16" s="11">
        <v>35.164977</v>
      </c>
      <c r="C16" s="11">
        <v>-122.998879</v>
      </c>
      <c r="D16" s="1">
        <v>230</v>
      </c>
      <c r="E16" s="1" t="s">
        <v>5</v>
      </c>
      <c r="F16" s="1">
        <v>12.53041818019911</v>
      </c>
      <c r="G16" s="1">
        <f t="shared" si="0"/>
        <v>125.30418180199109</v>
      </c>
      <c r="H16" s="1">
        <f t="shared" si="2"/>
        <v>64.454306921759141</v>
      </c>
      <c r="I16" s="1">
        <v>23</v>
      </c>
      <c r="J16" s="1" t="s">
        <v>587</v>
      </c>
      <c r="K16" s="1" t="str">
        <f t="shared" si="1"/>
        <v>23f</v>
      </c>
      <c r="L16" s="1">
        <v>1</v>
      </c>
    </row>
    <row r="17" spans="1:15" s="3" customFormat="1" ht="15.75">
      <c r="A17" s="1" t="s">
        <v>565</v>
      </c>
      <c r="B17" s="11">
        <v>35.164892999999999</v>
      </c>
      <c r="C17" s="11">
        <v>-122.99884900000001</v>
      </c>
      <c r="D17" s="1">
        <v>230</v>
      </c>
      <c r="E17" s="1" t="s">
        <v>5</v>
      </c>
      <c r="F17" s="1">
        <v>3.7012899793655887</v>
      </c>
      <c r="G17" s="1">
        <f t="shared" si="0"/>
        <v>37.01289979365589</v>
      </c>
      <c r="H17" s="1">
        <f t="shared" si="2"/>
        <v>8.926828561077734</v>
      </c>
      <c r="I17" s="1">
        <v>23</v>
      </c>
      <c r="J17" s="1" t="s">
        <v>587</v>
      </c>
      <c r="K17" s="1" t="str">
        <f t="shared" si="1"/>
        <v>23f</v>
      </c>
      <c r="L17" s="1">
        <v>1</v>
      </c>
    </row>
    <row r="18" spans="1:15" s="3" customFormat="1" ht="15.75">
      <c r="A18" s="1" t="s">
        <v>564</v>
      </c>
      <c r="B18" s="11">
        <v>35.164850999999999</v>
      </c>
      <c r="C18" s="11">
        <v>-122.998845</v>
      </c>
      <c r="D18" s="1">
        <v>230</v>
      </c>
      <c r="E18" s="1" t="s">
        <v>5</v>
      </c>
      <c r="F18" s="1">
        <v>12.590551849391398</v>
      </c>
      <c r="G18" s="1">
        <f t="shared" si="0"/>
        <v>125.90551849391397</v>
      </c>
      <c r="H18" s="1">
        <f t="shared" si="2"/>
        <v>64.956487900380722</v>
      </c>
      <c r="I18" s="1">
        <v>23</v>
      </c>
      <c r="J18" s="1" t="s">
        <v>587</v>
      </c>
      <c r="K18" s="1" t="str">
        <f t="shared" si="1"/>
        <v>23f</v>
      </c>
      <c r="L18" s="1">
        <v>1</v>
      </c>
      <c r="O18" s="3">
        <v>0</v>
      </c>
    </row>
    <row r="19" spans="1:15" s="3" customFormat="1" ht="15.75">
      <c r="A19" s="1" t="s">
        <v>563</v>
      </c>
      <c r="B19" s="11">
        <v>35.164780999999998</v>
      </c>
      <c r="C19" s="11">
        <v>-122.998716</v>
      </c>
      <c r="D19" s="1">
        <v>230</v>
      </c>
      <c r="E19" s="1" t="s">
        <v>5</v>
      </c>
      <c r="F19" s="1">
        <v>6.225907154641404</v>
      </c>
      <c r="G19" s="1">
        <f t="shared" si="0"/>
        <v>62.259071546414042</v>
      </c>
      <c r="H19" s="1">
        <f t="shared" si="2"/>
        <v>20.740626217179376</v>
      </c>
      <c r="I19" s="1">
        <v>24</v>
      </c>
      <c r="J19" s="1" t="s">
        <v>587</v>
      </c>
      <c r="K19" s="1" t="str">
        <f t="shared" si="1"/>
        <v>24f</v>
      </c>
      <c r="L19" s="1">
        <v>1</v>
      </c>
      <c r="O19" s="3">
        <v>0</v>
      </c>
    </row>
    <row r="20" spans="1:15" s="3" customFormat="1" ht="15.75">
      <c r="A20" s="1" t="s">
        <v>562</v>
      </c>
      <c r="B20" s="11">
        <v>35.164710999999997</v>
      </c>
      <c r="C20" s="11">
        <v>-122.99868499999999</v>
      </c>
      <c r="D20" s="1">
        <v>230</v>
      </c>
      <c r="E20" s="1" t="s">
        <v>5</v>
      </c>
      <c r="F20" s="1">
        <v>4.3561199871481255</v>
      </c>
      <c r="G20" s="1">
        <f t="shared" si="0"/>
        <v>43.561199871481257</v>
      </c>
      <c r="H20" s="1">
        <f t="shared" si="2"/>
        <v>11.62477901232791</v>
      </c>
      <c r="I20" s="1">
        <v>24</v>
      </c>
      <c r="J20" s="1" t="s">
        <v>587</v>
      </c>
      <c r="K20" s="1" t="str">
        <f t="shared" si="1"/>
        <v>24f</v>
      </c>
      <c r="L20" s="1">
        <v>1</v>
      </c>
      <c r="O20" s="3">
        <v>0</v>
      </c>
    </row>
    <row r="21" spans="1:15" s="3" customFormat="1" ht="15.75">
      <c r="A21" s="1" t="s">
        <v>561</v>
      </c>
      <c r="B21" s="11">
        <v>35.164667999999999</v>
      </c>
      <c r="C21" s="11">
        <v>-122.998661</v>
      </c>
      <c r="D21" s="1">
        <v>230</v>
      </c>
      <c r="E21" s="1" t="s">
        <v>5</v>
      </c>
      <c r="F21" s="1">
        <v>9.3631590660468582</v>
      </c>
      <c r="G21" s="1">
        <f t="shared" si="0"/>
        <v>93.631590660468589</v>
      </c>
      <c r="H21" s="1">
        <f t="shared" si="2"/>
        <v>40.189520097555437</v>
      </c>
      <c r="I21" s="1">
        <v>24</v>
      </c>
      <c r="J21" s="1" t="s">
        <v>587</v>
      </c>
      <c r="K21" s="1" t="str">
        <f t="shared" si="1"/>
        <v>24f</v>
      </c>
      <c r="L21" s="1">
        <v>1</v>
      </c>
    </row>
    <row r="22" spans="1:15" s="3" customFormat="1" ht="15.75">
      <c r="A22" s="1" t="s">
        <v>560</v>
      </c>
      <c r="B22" s="11">
        <v>35.164625999999998</v>
      </c>
      <c r="C22" s="11">
        <v>-122.998626</v>
      </c>
      <c r="D22" s="1">
        <v>230</v>
      </c>
      <c r="E22" s="1" t="s">
        <v>5</v>
      </c>
      <c r="F22" s="1">
        <v>9.0449629985873354</v>
      </c>
      <c r="G22" s="1">
        <f t="shared" si="0"/>
        <v>90.449629985873358</v>
      </c>
      <c r="H22" s="1">
        <f t="shared" si="2"/>
        <v>37.998899583843297</v>
      </c>
      <c r="I22" s="1">
        <v>24</v>
      </c>
      <c r="J22" s="1" t="s">
        <v>587</v>
      </c>
      <c r="K22" s="1" t="str">
        <f t="shared" si="1"/>
        <v>24f</v>
      </c>
      <c r="L22" s="1">
        <v>1</v>
      </c>
    </row>
    <row r="23" spans="1:15" s="3" customFormat="1" ht="15.75">
      <c r="A23" s="1" t="s">
        <v>559</v>
      </c>
      <c r="B23" s="11">
        <v>35.164056000000002</v>
      </c>
      <c r="C23" s="11">
        <v>-122.998187</v>
      </c>
      <c r="D23" s="1">
        <v>230</v>
      </c>
      <c r="E23" s="1" t="s">
        <v>5</v>
      </c>
      <c r="F23" s="1">
        <v>4.4436301988975346</v>
      </c>
      <c r="G23" s="1">
        <f t="shared" si="0"/>
        <v>44.436301988975345</v>
      </c>
      <c r="H23" s="1">
        <f t="shared" si="2"/>
        <v>12.005711156335467</v>
      </c>
      <c r="I23" s="1">
        <v>28</v>
      </c>
      <c r="J23" s="1" t="s">
        <v>587</v>
      </c>
      <c r="K23" s="1" t="str">
        <f t="shared" si="1"/>
        <v>28f</v>
      </c>
      <c r="L23" s="1">
        <v>1</v>
      </c>
    </row>
    <row r="24" spans="1:15" s="3" customFormat="1" ht="15.75">
      <c r="A24" s="1" t="s">
        <v>558</v>
      </c>
      <c r="B24" s="11">
        <v>35.163874999999997</v>
      </c>
      <c r="C24" s="11">
        <v>-122.997974</v>
      </c>
      <c r="D24" s="1">
        <v>230</v>
      </c>
      <c r="E24" s="1" t="s">
        <v>5</v>
      </c>
      <c r="F24" s="1">
        <v>6.1054067174626621</v>
      </c>
      <c r="G24" s="1">
        <f t="shared" si="0"/>
        <v>61.054067174626624</v>
      </c>
      <c r="H24" s="1">
        <f t="shared" si="2"/>
        <v>20.093792060282794</v>
      </c>
      <c r="I24" s="1">
        <v>29</v>
      </c>
      <c r="J24" s="1" t="s">
        <v>587</v>
      </c>
      <c r="K24" s="1" t="str">
        <f t="shared" si="1"/>
        <v>29f</v>
      </c>
      <c r="L24" s="1">
        <v>1</v>
      </c>
    </row>
    <row r="25" spans="1:15" s="3" customFormat="1" ht="15.75">
      <c r="A25" s="1" t="s">
        <v>557</v>
      </c>
      <c r="B25" s="11">
        <v>35.16386</v>
      </c>
      <c r="C25" s="11">
        <v>-122.99794799999999</v>
      </c>
      <c r="D25" s="1">
        <v>230</v>
      </c>
      <c r="E25" s="1" t="s">
        <v>5</v>
      </c>
      <c r="F25" s="1">
        <v>4.843231757540452</v>
      </c>
      <c r="G25" s="1">
        <f t="shared" si="0"/>
        <v>48.432317575404518</v>
      </c>
      <c r="H25" s="1">
        <f t="shared" si="2"/>
        <v>13.804246990728313</v>
      </c>
      <c r="I25" s="1">
        <v>29</v>
      </c>
      <c r="J25" s="1" t="s">
        <v>587</v>
      </c>
      <c r="K25" s="1" t="str">
        <f t="shared" si="1"/>
        <v>29f</v>
      </c>
      <c r="L25" s="1">
        <v>1</v>
      </c>
    </row>
    <row r="26" spans="1:15" s="3" customFormat="1" ht="15.75">
      <c r="A26" s="1" t="s">
        <v>556</v>
      </c>
      <c r="B26" s="11">
        <v>35.163684000000003</v>
      </c>
      <c r="C26" s="11">
        <v>-122.99784099999999</v>
      </c>
      <c r="D26" s="1">
        <v>230</v>
      </c>
      <c r="E26" s="1" t="s">
        <v>5</v>
      </c>
      <c r="F26" s="1">
        <v>12.912963369858563</v>
      </c>
      <c r="G26" s="1">
        <f t="shared" si="0"/>
        <v>129.12963369858562</v>
      </c>
      <c r="H26" s="1">
        <f t="shared" si="2"/>
        <v>67.674348374606922</v>
      </c>
      <c r="I26" s="1">
        <v>30</v>
      </c>
      <c r="J26" s="1" t="s">
        <v>587</v>
      </c>
      <c r="K26" s="1" t="str">
        <f t="shared" si="1"/>
        <v>30f</v>
      </c>
      <c r="L26" s="1">
        <v>1</v>
      </c>
    </row>
    <row r="27" spans="1:15" s="3" customFormat="1" ht="15.75">
      <c r="A27" s="1" t="s">
        <v>555</v>
      </c>
      <c r="B27" s="11">
        <v>35.163387999999998</v>
      </c>
      <c r="C27" s="11">
        <v>-122.997798</v>
      </c>
      <c r="D27" s="1">
        <v>230</v>
      </c>
      <c r="E27" s="1" t="s">
        <v>5</v>
      </c>
      <c r="F27" s="1">
        <v>9.7222425048872587</v>
      </c>
      <c r="G27" s="1">
        <f t="shared" si="0"/>
        <v>97.222425048872594</v>
      </c>
      <c r="H27" s="1">
        <f t="shared" si="2"/>
        <v>42.717729051015354</v>
      </c>
      <c r="I27" s="1">
        <v>31</v>
      </c>
      <c r="J27" s="1" t="s">
        <v>587</v>
      </c>
      <c r="K27" s="1" t="str">
        <f t="shared" si="1"/>
        <v>31f</v>
      </c>
      <c r="L27" s="1">
        <v>1</v>
      </c>
    </row>
    <row r="28" spans="1:15" s="3" customFormat="1" ht="15.75">
      <c r="A28" s="1" t="s">
        <v>554</v>
      </c>
      <c r="B28" s="11">
        <v>35.163362999999997</v>
      </c>
      <c r="C28" s="11">
        <v>-122.99757</v>
      </c>
      <c r="D28" s="1">
        <v>230</v>
      </c>
      <c r="E28" s="1" t="s">
        <v>5</v>
      </c>
      <c r="F28" s="1">
        <v>9.1044922243614792</v>
      </c>
      <c r="G28" s="1">
        <f t="shared" si="0"/>
        <v>91.044922243614792</v>
      </c>
      <c r="H28" s="1">
        <f t="shared" si="2"/>
        <v>38.405146680145137</v>
      </c>
      <c r="I28" s="1">
        <v>33</v>
      </c>
      <c r="J28" s="1" t="s">
        <v>587</v>
      </c>
      <c r="K28" s="1" t="str">
        <f t="shared" si="1"/>
        <v>33f</v>
      </c>
      <c r="L28" s="1">
        <v>1</v>
      </c>
    </row>
    <row r="29" spans="1:15" s="3" customFormat="1" ht="15.75">
      <c r="A29" s="1" t="s">
        <v>553</v>
      </c>
      <c r="B29" s="11">
        <v>35.163359999999997</v>
      </c>
      <c r="C29" s="11">
        <v>-122.997556</v>
      </c>
      <c r="D29" s="1">
        <v>230</v>
      </c>
      <c r="E29" s="1" t="s">
        <v>5</v>
      </c>
      <c r="F29" s="1">
        <v>11.273047556762149</v>
      </c>
      <c r="G29" s="1">
        <f t="shared" si="0"/>
        <v>112.7304755676215</v>
      </c>
      <c r="H29" s="1">
        <f t="shared" si="2"/>
        <v>54.300543958381276</v>
      </c>
      <c r="I29" s="1">
        <v>33</v>
      </c>
      <c r="J29" s="1" t="s">
        <v>587</v>
      </c>
      <c r="K29" s="1" t="str">
        <f t="shared" si="1"/>
        <v>33f</v>
      </c>
      <c r="L29" s="1">
        <v>1</v>
      </c>
    </row>
    <row r="30" spans="1:15" s="3" customFormat="1" ht="15.75">
      <c r="A30" s="1" t="s">
        <v>552</v>
      </c>
      <c r="B30" s="11">
        <v>35.162922999999999</v>
      </c>
      <c r="C30" s="11">
        <v>-122.997334</v>
      </c>
      <c r="D30" s="1">
        <v>230</v>
      </c>
      <c r="E30" s="1" t="s">
        <v>5</v>
      </c>
      <c r="F30" s="1">
        <v>11.550185588974717</v>
      </c>
      <c r="G30" s="1">
        <f t="shared" si="0"/>
        <v>115.50185588974716</v>
      </c>
      <c r="H30" s="1">
        <f t="shared" si="2"/>
        <v>56.481072202029956</v>
      </c>
      <c r="I30" s="1">
        <v>35</v>
      </c>
      <c r="J30" s="1" t="s">
        <v>587</v>
      </c>
      <c r="K30" s="1" t="str">
        <f t="shared" si="1"/>
        <v>35f</v>
      </c>
      <c r="L30" s="1">
        <v>1</v>
      </c>
    </row>
    <row r="31" spans="1:15" s="3" customFormat="1" ht="15.75">
      <c r="A31" s="1" t="s">
        <v>551</v>
      </c>
      <c r="B31" s="11">
        <v>35.162899000000003</v>
      </c>
      <c r="C31" s="11">
        <v>-122.997325</v>
      </c>
      <c r="D31" s="1">
        <v>230</v>
      </c>
      <c r="E31" s="1" t="s">
        <v>5</v>
      </c>
      <c r="F31" s="1">
        <v>11.263521940451485</v>
      </c>
      <c r="G31" s="1">
        <f t="shared" si="0"/>
        <v>112.63521940451484</v>
      </c>
      <c r="H31" s="1">
        <f t="shared" si="2"/>
        <v>54.22618184225896</v>
      </c>
      <c r="I31" s="1">
        <v>35</v>
      </c>
      <c r="J31" s="1" t="s">
        <v>587</v>
      </c>
      <c r="K31" s="1" t="str">
        <f t="shared" si="1"/>
        <v>35f</v>
      </c>
      <c r="L31" s="1">
        <v>1</v>
      </c>
    </row>
    <row r="32" spans="1:15" s="3" customFormat="1" ht="15.75">
      <c r="A32" s="1" t="s">
        <v>550</v>
      </c>
      <c r="B32" s="11">
        <v>35.162846999999999</v>
      </c>
      <c r="C32" s="11">
        <v>-122.99712</v>
      </c>
      <c r="D32" s="1">
        <v>230</v>
      </c>
      <c r="E32" s="1" t="s">
        <v>5</v>
      </c>
      <c r="F32" s="1">
        <v>10.604055571167896</v>
      </c>
      <c r="G32" s="1">
        <f t="shared" si="0"/>
        <v>106.04055571167896</v>
      </c>
      <c r="H32" s="1">
        <f t="shared" si="2"/>
        <v>49.173669324817851</v>
      </c>
      <c r="I32" s="1">
        <v>36</v>
      </c>
      <c r="J32" s="1" t="s">
        <v>587</v>
      </c>
      <c r="K32" s="1" t="str">
        <f t="shared" si="1"/>
        <v>36f</v>
      </c>
      <c r="L32" s="1">
        <v>1</v>
      </c>
    </row>
    <row r="33" spans="1:12" s="3" customFormat="1" ht="15.75">
      <c r="A33" s="1" t="s">
        <v>549</v>
      </c>
      <c r="B33" s="11">
        <v>35.162799999999997</v>
      </c>
      <c r="C33" s="11">
        <v>-122.9971</v>
      </c>
      <c r="D33" s="1">
        <v>230</v>
      </c>
      <c r="E33" s="1" t="s">
        <v>5</v>
      </c>
      <c r="F33" s="1">
        <v>9.6070079101764545</v>
      </c>
      <c r="G33" s="1">
        <f t="shared" si="0"/>
        <v>96.070079101764549</v>
      </c>
      <c r="H33" s="1">
        <f t="shared" si="2"/>
        <v>41.899960399274818</v>
      </c>
      <c r="I33" s="1">
        <v>36</v>
      </c>
      <c r="J33" s="1" t="s">
        <v>587</v>
      </c>
      <c r="K33" s="1" t="str">
        <f t="shared" si="1"/>
        <v>36f</v>
      </c>
      <c r="L33" s="1">
        <v>1</v>
      </c>
    </row>
    <row r="34" spans="1:12" s="3" customFormat="1" ht="15.75">
      <c r="A34" s="1" t="s">
        <v>548</v>
      </c>
      <c r="B34" s="11">
        <v>35.162598000000003</v>
      </c>
      <c r="C34" s="11">
        <v>-122.996899</v>
      </c>
      <c r="D34" s="1">
        <v>230</v>
      </c>
      <c r="E34" s="1" t="s">
        <v>5</v>
      </c>
      <c r="F34" s="1">
        <v>5.127508882489475</v>
      </c>
      <c r="G34" s="1">
        <f t="shared" si="0"/>
        <v>51.275088824894752</v>
      </c>
      <c r="H34" s="1">
        <f t="shared" si="2"/>
        <v>15.141512694925737</v>
      </c>
      <c r="I34" s="1">
        <v>37</v>
      </c>
      <c r="J34" s="1" t="s">
        <v>587</v>
      </c>
      <c r="K34" s="1" t="str">
        <f t="shared" si="1"/>
        <v>37f</v>
      </c>
      <c r="L34" s="1">
        <v>1</v>
      </c>
    </row>
    <row r="35" spans="1:12" s="3" customFormat="1" ht="15.75">
      <c r="A35" s="1" t="s">
        <v>547</v>
      </c>
      <c r="B35" s="11">
        <v>35.162506999999998</v>
      </c>
      <c r="C35" s="11">
        <v>-122.996844</v>
      </c>
      <c r="D35" s="1">
        <v>230</v>
      </c>
      <c r="E35" s="1" t="s">
        <v>5</v>
      </c>
      <c r="F35" s="1">
        <v>10.867262172590623</v>
      </c>
      <c r="G35" s="1">
        <f t="shared" si="0"/>
        <v>108.67262172590623</v>
      </c>
      <c r="H35" s="1">
        <f t="shared" si="2"/>
        <v>51.167515715064567</v>
      </c>
      <c r="I35" s="1">
        <v>37</v>
      </c>
      <c r="J35" s="1" t="s">
        <v>587</v>
      </c>
      <c r="K35" s="1" t="str">
        <f t="shared" si="1"/>
        <v>37f</v>
      </c>
      <c r="L35" s="1">
        <v>1</v>
      </c>
    </row>
    <row r="36" spans="1:12" s="3" customFormat="1" ht="15.75">
      <c r="A36" s="1" t="s">
        <v>546</v>
      </c>
      <c r="B36" s="11">
        <v>35.162480000000002</v>
      </c>
      <c r="C36" s="11">
        <v>-122.996875</v>
      </c>
      <c r="D36" s="1">
        <v>230</v>
      </c>
      <c r="E36" s="1" t="s">
        <v>5</v>
      </c>
      <c r="F36" s="1">
        <v>3.5923636409798614</v>
      </c>
      <c r="G36" s="1">
        <f t="shared" si="0"/>
        <v>35.923636409798611</v>
      </c>
      <c r="H36" s="1">
        <f t="shared" si="2"/>
        <v>8.504855846843439</v>
      </c>
      <c r="I36" s="1">
        <v>38</v>
      </c>
      <c r="J36" s="1" t="s">
        <v>587</v>
      </c>
      <c r="K36" s="1" t="str">
        <f t="shared" si="1"/>
        <v>38f</v>
      </c>
      <c r="L36" s="1">
        <v>1</v>
      </c>
    </row>
    <row r="37" spans="1:12" s="3" customFormat="1" ht="15.75">
      <c r="A37" s="1" t="s">
        <v>545</v>
      </c>
      <c r="B37" s="11">
        <v>35.162475999999998</v>
      </c>
      <c r="C37" s="11">
        <v>-122.996939</v>
      </c>
      <c r="D37" s="1">
        <v>230</v>
      </c>
      <c r="E37" s="1" t="s">
        <v>5</v>
      </c>
      <c r="F37" s="1">
        <v>3.3340497618701872</v>
      </c>
      <c r="G37" s="1">
        <f t="shared" si="0"/>
        <v>33.340497618701875</v>
      </c>
      <c r="H37" s="1">
        <f t="shared" si="2"/>
        <v>7.5358110434061718</v>
      </c>
      <c r="I37" s="1">
        <v>38</v>
      </c>
      <c r="J37" s="1" t="s">
        <v>587</v>
      </c>
      <c r="K37" s="1" t="str">
        <f t="shared" si="1"/>
        <v>38f</v>
      </c>
      <c r="L37" s="1">
        <v>1</v>
      </c>
    </row>
    <row r="38" spans="1:12" s="3" customFormat="1" ht="15.75">
      <c r="A38" s="1" t="s">
        <v>544</v>
      </c>
      <c r="B38" s="11">
        <v>35.162455999999999</v>
      </c>
      <c r="C38" s="11">
        <v>-122.99697399999999</v>
      </c>
      <c r="D38" s="1">
        <v>230</v>
      </c>
      <c r="E38" s="1" t="s">
        <v>5</v>
      </c>
      <c r="F38" s="1">
        <v>9.4149266165330978</v>
      </c>
      <c r="G38" s="1">
        <f t="shared" si="0"/>
        <v>94.149266165330971</v>
      </c>
      <c r="H38" s="1">
        <f t="shared" si="2"/>
        <v>40.550349866014109</v>
      </c>
      <c r="I38" s="1">
        <v>38</v>
      </c>
      <c r="J38" s="1" t="s">
        <v>587</v>
      </c>
      <c r="K38" s="1" t="str">
        <f t="shared" si="1"/>
        <v>38f</v>
      </c>
      <c r="L38" s="1">
        <v>1</v>
      </c>
    </row>
    <row r="39" spans="1:12" s="3" customFormat="1" ht="15.75">
      <c r="A39" s="1" t="s">
        <v>543</v>
      </c>
      <c r="B39" s="11">
        <v>35.162309</v>
      </c>
      <c r="C39" s="11">
        <v>-122.99684600000001</v>
      </c>
      <c r="D39" s="1">
        <v>230</v>
      </c>
      <c r="E39" s="1" t="s">
        <v>5</v>
      </c>
      <c r="F39" s="1">
        <v>9.146277679935956</v>
      </c>
      <c r="G39" s="1">
        <f t="shared" si="0"/>
        <v>91.46277679935956</v>
      </c>
      <c r="H39" s="1">
        <f t="shared" si="2"/>
        <v>38.691292127119652</v>
      </c>
      <c r="I39" s="1">
        <v>39</v>
      </c>
      <c r="J39" s="1" t="s">
        <v>587</v>
      </c>
      <c r="K39" s="1" t="str">
        <f t="shared" si="1"/>
        <v>39f</v>
      </c>
      <c r="L39" s="1">
        <v>1</v>
      </c>
    </row>
    <row r="40" spans="1:12" s="3" customFormat="1" ht="15.75">
      <c r="A40" s="1" t="s">
        <v>542</v>
      </c>
      <c r="B40" s="11">
        <v>35.162308000000003</v>
      </c>
      <c r="C40" s="11">
        <v>-122.996826</v>
      </c>
      <c r="D40" s="1">
        <v>230</v>
      </c>
      <c r="E40" s="1" t="s">
        <v>5</v>
      </c>
      <c r="F40" s="1">
        <v>5.2980426377182575</v>
      </c>
      <c r="G40" s="1">
        <f t="shared" si="0"/>
        <v>52.980426377182575</v>
      </c>
      <c r="H40" s="1">
        <f t="shared" si="2"/>
        <v>15.966271862105973</v>
      </c>
      <c r="I40" s="1">
        <v>39</v>
      </c>
      <c r="J40" s="1" t="s">
        <v>587</v>
      </c>
      <c r="K40" s="1" t="str">
        <f t="shared" si="1"/>
        <v>39f</v>
      </c>
      <c r="L40" s="1">
        <v>1</v>
      </c>
    </row>
    <row r="41" spans="1:12" s="3" customFormat="1" ht="15.75">
      <c r="A41" s="1" t="s">
        <v>541</v>
      </c>
      <c r="B41" s="11">
        <v>35.162470999999996</v>
      </c>
      <c r="C41" s="11">
        <v>-122.99684600000001</v>
      </c>
      <c r="D41" s="1">
        <v>230</v>
      </c>
      <c r="E41" s="1" t="s">
        <v>5</v>
      </c>
      <c r="F41" s="1">
        <v>10.209921736833895</v>
      </c>
      <c r="G41" s="1">
        <f t="shared" si="0"/>
        <v>102.09921736833894</v>
      </c>
      <c r="H41" s="1">
        <f t="shared" si="2"/>
        <v>46.245150709641472</v>
      </c>
      <c r="I41" s="1">
        <v>40</v>
      </c>
      <c r="J41" s="1" t="s">
        <v>587</v>
      </c>
      <c r="K41" s="1" t="str">
        <f t="shared" si="1"/>
        <v>40f</v>
      </c>
      <c r="L41" s="1">
        <v>1</v>
      </c>
    </row>
    <row r="42" spans="1:12" s="3" customFormat="1" ht="15.75">
      <c r="A42" s="1" t="s">
        <v>540</v>
      </c>
      <c r="B42" s="11">
        <v>35.161892999999999</v>
      </c>
      <c r="C42" s="11">
        <v>-122.99656299999999</v>
      </c>
      <c r="D42" s="1">
        <v>230</v>
      </c>
      <c r="E42" s="1" t="s">
        <v>5</v>
      </c>
      <c r="F42" s="1">
        <v>11.095017697081483</v>
      </c>
      <c r="G42" s="1">
        <f t="shared" si="0"/>
        <v>110.95017697081482</v>
      </c>
      <c r="H42" s="1">
        <f t="shared" si="2"/>
        <v>52.917213231985599</v>
      </c>
      <c r="I42" s="1">
        <v>44</v>
      </c>
      <c r="J42" s="1" t="s">
        <v>587</v>
      </c>
      <c r="K42" s="1" t="str">
        <f t="shared" si="1"/>
        <v>44f</v>
      </c>
      <c r="L42" s="1">
        <v>1</v>
      </c>
    </row>
    <row r="43" spans="1:12" s="3" customFormat="1" ht="15.75">
      <c r="A43" s="1" t="s">
        <v>539</v>
      </c>
      <c r="B43" s="11">
        <v>35.161892000000002</v>
      </c>
      <c r="C43" s="11">
        <v>-122.996562</v>
      </c>
      <c r="D43" s="1">
        <v>230</v>
      </c>
      <c r="E43" s="1" t="s">
        <v>5</v>
      </c>
      <c r="F43" s="1">
        <v>8.6550403156759348</v>
      </c>
      <c r="G43" s="1">
        <f t="shared" si="0"/>
        <v>86.550403156759344</v>
      </c>
      <c r="H43" s="1">
        <f t="shared" si="2"/>
        <v>35.379109344625761</v>
      </c>
      <c r="I43" s="1">
        <v>44</v>
      </c>
      <c r="J43" s="1" t="s">
        <v>587</v>
      </c>
      <c r="K43" s="1" t="str">
        <f t="shared" si="1"/>
        <v>44f</v>
      </c>
      <c r="L43" s="1">
        <v>1</v>
      </c>
    </row>
    <row r="44" spans="1:12" s="3" customFormat="1" ht="15.75">
      <c r="A44" s="1" t="s">
        <v>538</v>
      </c>
      <c r="B44" s="11">
        <v>35.160896000000001</v>
      </c>
      <c r="C44" s="11">
        <v>-122.99586600000001</v>
      </c>
      <c r="D44" s="1">
        <v>230</v>
      </c>
      <c r="E44" s="1" t="s">
        <v>5</v>
      </c>
      <c r="F44" s="1">
        <v>8.4886819248646077</v>
      </c>
      <c r="G44" s="1">
        <f t="shared" si="0"/>
        <v>84.886819248646077</v>
      </c>
      <c r="H44" s="1">
        <f t="shared" si="2"/>
        <v>34.283323114589479</v>
      </c>
      <c r="I44" s="1">
        <v>49</v>
      </c>
      <c r="J44" s="1" t="s">
        <v>587</v>
      </c>
      <c r="K44" s="1" t="str">
        <f t="shared" si="1"/>
        <v>49f</v>
      </c>
      <c r="L44" s="1">
        <v>1</v>
      </c>
    </row>
    <row r="45" spans="1:12" s="3" customFormat="1" ht="15.75">
      <c r="A45" s="1" t="s">
        <v>537</v>
      </c>
      <c r="B45" s="11">
        <v>35.160850000000003</v>
      </c>
      <c r="C45" s="11">
        <v>-122.995847</v>
      </c>
      <c r="D45" s="1">
        <v>230</v>
      </c>
      <c r="E45" s="1" t="s">
        <v>5</v>
      </c>
      <c r="F45" s="1">
        <v>2.9043824823354019</v>
      </c>
      <c r="G45" s="1">
        <f t="shared" si="0"/>
        <v>29.043824823354019</v>
      </c>
      <c r="H45" s="1">
        <f t="shared" si="2"/>
        <v>6.0255472245700625</v>
      </c>
      <c r="I45" s="1">
        <v>49</v>
      </c>
      <c r="J45" s="1" t="s">
        <v>587</v>
      </c>
      <c r="K45" s="1" t="str">
        <f t="shared" si="1"/>
        <v>49f</v>
      </c>
      <c r="L45" s="1">
        <v>1</v>
      </c>
    </row>
    <row r="46" spans="1:12" s="3" customFormat="1" ht="15.75">
      <c r="A46" s="1" t="s">
        <v>536</v>
      </c>
      <c r="B46" s="11">
        <v>35.160699999999999</v>
      </c>
      <c r="C46" s="11">
        <v>-122.995924</v>
      </c>
      <c r="D46" s="1">
        <v>230</v>
      </c>
      <c r="E46" s="1" t="s">
        <v>5</v>
      </c>
      <c r="F46" s="1">
        <v>8.3832361874604864</v>
      </c>
      <c r="G46" s="1">
        <f t="shared" si="0"/>
        <v>83.832361874604857</v>
      </c>
      <c r="H46" s="1">
        <f t="shared" si="2"/>
        <v>33.595621175149049</v>
      </c>
      <c r="I46" s="1">
        <v>50</v>
      </c>
      <c r="J46" s="1" t="s">
        <v>587</v>
      </c>
      <c r="K46" s="1" t="str">
        <f t="shared" si="1"/>
        <v>50f</v>
      </c>
      <c r="L46" s="1">
        <v>1</v>
      </c>
    </row>
    <row r="47" spans="1:12" s="3" customFormat="1" ht="15.75">
      <c r="A47" s="1" t="s">
        <v>535</v>
      </c>
      <c r="B47" s="11">
        <v>35.160528999999997</v>
      </c>
      <c r="C47" s="11">
        <v>-122.99557900000001</v>
      </c>
      <c r="D47" s="1">
        <v>230</v>
      </c>
      <c r="E47" s="1" t="s">
        <v>5</v>
      </c>
      <c r="F47" s="1">
        <v>5.9318006133504335</v>
      </c>
      <c r="G47" s="1">
        <f t="shared" si="0"/>
        <v>59.318006133504333</v>
      </c>
      <c r="H47" s="1">
        <f t="shared" si="2"/>
        <v>19.175763851233288</v>
      </c>
      <c r="I47" s="1">
        <v>51</v>
      </c>
      <c r="J47" s="1" t="s">
        <v>587</v>
      </c>
      <c r="K47" s="1" t="str">
        <f t="shared" si="1"/>
        <v>51f</v>
      </c>
      <c r="L47" s="1">
        <v>1</v>
      </c>
    </row>
    <row r="48" spans="1:12" s="3" customFormat="1" ht="15.75">
      <c r="A48" s="1" t="s">
        <v>534</v>
      </c>
      <c r="B48" s="11">
        <v>35.160390999999997</v>
      </c>
      <c r="C48" s="11">
        <v>-122.99547200000001</v>
      </c>
      <c r="D48" s="1">
        <v>230</v>
      </c>
      <c r="E48" s="1" t="s">
        <v>5</v>
      </c>
      <c r="F48" s="1">
        <v>9.3509779470368866</v>
      </c>
      <c r="G48" s="1">
        <f t="shared" si="0"/>
        <v>93.509779470368869</v>
      </c>
      <c r="H48" s="1">
        <f t="shared" si="2"/>
        <v>40.104795037448859</v>
      </c>
      <c r="I48" s="1">
        <v>52</v>
      </c>
      <c r="J48" s="1" t="s">
        <v>587</v>
      </c>
      <c r="K48" s="1" t="str">
        <f t="shared" si="1"/>
        <v>52f</v>
      </c>
      <c r="L48" s="1">
        <v>1</v>
      </c>
    </row>
    <row r="49" spans="1:12" s="3" customFormat="1" ht="15.75">
      <c r="A49" s="1" t="s">
        <v>533</v>
      </c>
      <c r="B49" s="11">
        <v>35.160389000000002</v>
      </c>
      <c r="C49" s="11">
        <v>-122.99547099999999</v>
      </c>
      <c r="D49" s="1">
        <v>230</v>
      </c>
      <c r="E49" s="1" t="s">
        <v>5</v>
      </c>
      <c r="F49" s="1">
        <v>6.5202420553416189</v>
      </c>
      <c r="G49" s="1">
        <f t="shared" si="0"/>
        <v>65.202420553416189</v>
      </c>
      <c r="H49" s="1">
        <f t="shared" si="2"/>
        <v>22.353363455037314</v>
      </c>
      <c r="I49" s="1">
        <v>52</v>
      </c>
      <c r="J49" s="1" t="s">
        <v>587</v>
      </c>
      <c r="K49" s="1" t="str">
        <f t="shared" si="1"/>
        <v>52f</v>
      </c>
      <c r="L49" s="1">
        <v>1</v>
      </c>
    </row>
    <row r="50" spans="1:12" s="3" customFormat="1" ht="15.75">
      <c r="A50" s="1" t="s">
        <v>532</v>
      </c>
      <c r="B50" s="11">
        <v>35.159993</v>
      </c>
      <c r="C50" s="11">
        <v>-122.99550499999999</v>
      </c>
      <c r="D50" s="1">
        <v>230</v>
      </c>
      <c r="E50" s="1" t="s">
        <v>5</v>
      </c>
      <c r="F50" s="1">
        <v>7.3728484175588163</v>
      </c>
      <c r="G50" s="1">
        <f t="shared" si="0"/>
        <v>73.728484175588164</v>
      </c>
      <c r="H50" s="1">
        <f t="shared" si="2"/>
        <v>27.281205589225564</v>
      </c>
      <c r="I50" s="1">
        <v>53</v>
      </c>
      <c r="J50" s="1" t="s">
        <v>587</v>
      </c>
      <c r="K50" s="1" t="str">
        <f t="shared" si="1"/>
        <v>53f</v>
      </c>
      <c r="L50" s="1">
        <v>1</v>
      </c>
    </row>
    <row r="51" spans="1:12" s="3" customFormat="1" ht="15.75">
      <c r="A51" s="1" t="s">
        <v>531</v>
      </c>
      <c r="B51" s="11">
        <v>35.159984999999999</v>
      </c>
      <c r="C51" s="11">
        <v>-122.995093</v>
      </c>
      <c r="D51" s="1">
        <v>230</v>
      </c>
      <c r="E51" s="1" t="s">
        <v>5</v>
      </c>
      <c r="F51" s="1">
        <v>11.24016897605703</v>
      </c>
      <c r="G51" s="1">
        <f t="shared" si="0"/>
        <v>112.40168976057029</v>
      </c>
      <c r="H51" s="1">
        <f t="shared" si="2"/>
        <v>54.044041207237115</v>
      </c>
      <c r="I51" s="1">
        <v>54</v>
      </c>
      <c r="J51" s="1" t="s">
        <v>587</v>
      </c>
      <c r="K51" s="1" t="str">
        <f t="shared" si="1"/>
        <v>54f</v>
      </c>
      <c r="L51" s="1">
        <v>1</v>
      </c>
    </row>
    <row r="52" spans="1:12" s="3" customFormat="1" ht="15.75">
      <c r="A52" s="1" t="s">
        <v>530</v>
      </c>
      <c r="B52" s="11">
        <v>35.159590000000001</v>
      </c>
      <c r="C52" s="11">
        <v>-122.99486899999999</v>
      </c>
      <c r="D52" s="1">
        <v>230</v>
      </c>
      <c r="E52" s="1" t="s">
        <v>5</v>
      </c>
      <c r="F52" s="1">
        <v>4.6436690607298523</v>
      </c>
      <c r="G52" s="1">
        <f t="shared" si="0"/>
        <v>46.436690607298523</v>
      </c>
      <c r="H52" s="1">
        <f t="shared" si="2"/>
        <v>12.894032370632761</v>
      </c>
      <c r="I52" s="1">
        <v>56</v>
      </c>
      <c r="J52" s="1" t="s">
        <v>587</v>
      </c>
      <c r="K52" s="1" t="str">
        <f t="shared" si="1"/>
        <v>56f</v>
      </c>
      <c r="L52" s="1">
        <v>1</v>
      </c>
    </row>
    <row r="53" spans="1:12" s="3" customFormat="1" ht="15.75">
      <c r="A53" s="1" t="s">
        <v>529</v>
      </c>
      <c r="B53" s="11">
        <v>35.159494000000002</v>
      </c>
      <c r="C53" s="11">
        <v>-122.99470700000001</v>
      </c>
      <c r="D53" s="1">
        <v>230</v>
      </c>
      <c r="E53" s="1" t="s">
        <v>5</v>
      </c>
      <c r="F53" s="1">
        <v>4.0174024968421902</v>
      </c>
      <c r="G53" s="1">
        <f t="shared" si="0"/>
        <v>40.174024968421904</v>
      </c>
      <c r="H53" s="1">
        <f t="shared" si="2"/>
        <v>10.195200341547004</v>
      </c>
      <c r="I53" s="1">
        <v>57</v>
      </c>
      <c r="J53" s="1" t="s">
        <v>587</v>
      </c>
      <c r="K53" s="1" t="str">
        <f t="shared" si="1"/>
        <v>57f</v>
      </c>
      <c r="L53" s="1">
        <v>1</v>
      </c>
    </row>
    <row r="54" spans="1:12" s="3" customFormat="1" ht="15.75">
      <c r="A54" s="1" t="s">
        <v>528</v>
      </c>
      <c r="B54" s="11">
        <v>35.159413000000001</v>
      </c>
      <c r="C54" s="11">
        <v>-122.994694</v>
      </c>
      <c r="D54" s="1">
        <v>230</v>
      </c>
      <c r="E54" s="1" t="s">
        <v>5</v>
      </c>
      <c r="F54" s="1">
        <v>4.509664924788062</v>
      </c>
      <c r="G54" s="1">
        <f t="shared" si="0"/>
        <v>45.09664924788062</v>
      </c>
      <c r="H54" s="1">
        <f t="shared" si="2"/>
        <v>12.296265968697202</v>
      </c>
      <c r="I54" s="1">
        <v>57</v>
      </c>
      <c r="J54" s="1" t="s">
        <v>587</v>
      </c>
      <c r="K54" s="1" t="str">
        <f t="shared" si="1"/>
        <v>57f</v>
      </c>
      <c r="L54" s="1">
        <v>1</v>
      </c>
    </row>
    <row r="55" spans="1:12" s="3" customFormat="1" ht="15.75">
      <c r="A55" s="1" t="s">
        <v>527</v>
      </c>
      <c r="B55" s="11">
        <v>35.159385999999998</v>
      </c>
      <c r="C55" s="11">
        <v>-122.994682</v>
      </c>
      <c r="D55" s="1">
        <v>230</v>
      </c>
      <c r="E55" s="1" t="s">
        <v>5</v>
      </c>
      <c r="F55" s="1">
        <v>13.226662704328703</v>
      </c>
      <c r="G55" s="1">
        <f t="shared" si="0"/>
        <v>132.26662704328703</v>
      </c>
      <c r="H55" s="1">
        <f t="shared" si="2"/>
        <v>70.359543338088187</v>
      </c>
      <c r="I55" s="1">
        <v>57</v>
      </c>
      <c r="J55" s="1" t="s">
        <v>587</v>
      </c>
      <c r="K55" s="1" t="str">
        <f t="shared" si="1"/>
        <v>57f</v>
      </c>
      <c r="L55" s="1">
        <v>1</v>
      </c>
    </row>
    <row r="56" spans="1:12" s="3" customFormat="1" ht="15.75">
      <c r="A56" s="1" t="s">
        <v>526</v>
      </c>
      <c r="B56" s="11">
        <v>35.159348000000001</v>
      </c>
      <c r="C56" s="11">
        <v>-122.994732</v>
      </c>
      <c r="D56" s="1">
        <v>230</v>
      </c>
      <c r="E56" s="1" t="s">
        <v>5</v>
      </c>
      <c r="F56" s="1">
        <v>10.619453864137778</v>
      </c>
      <c r="G56" s="1">
        <f t="shared" si="0"/>
        <v>106.19453864137779</v>
      </c>
      <c r="H56" s="1">
        <f t="shared" si="2"/>
        <v>49.289477381037699</v>
      </c>
      <c r="I56" s="1">
        <v>57</v>
      </c>
      <c r="J56" s="1" t="s">
        <v>587</v>
      </c>
      <c r="K56" s="1" t="str">
        <f t="shared" si="1"/>
        <v>57f</v>
      </c>
      <c r="L56" s="1">
        <v>1</v>
      </c>
    </row>
    <row r="57" spans="1:12" s="3" customFormat="1" ht="15.75">
      <c r="A57" s="1" t="s">
        <v>525</v>
      </c>
      <c r="B57" s="11">
        <v>35.159166999999997</v>
      </c>
      <c r="C57" s="11">
        <v>-122.99396299999999</v>
      </c>
      <c r="D57" s="1">
        <v>230</v>
      </c>
      <c r="E57" s="1" t="s">
        <v>5</v>
      </c>
      <c r="F57" s="1">
        <v>5.1569435173971767</v>
      </c>
      <c r="G57" s="1">
        <f t="shared" si="0"/>
        <v>51.569435173971769</v>
      </c>
      <c r="H57" s="1">
        <f t="shared" si="2"/>
        <v>15.282670299840609</v>
      </c>
      <c r="I57" s="1">
        <v>60</v>
      </c>
      <c r="J57" s="1" t="s">
        <v>587</v>
      </c>
      <c r="K57" s="1" t="str">
        <f t="shared" si="1"/>
        <v>60f</v>
      </c>
      <c r="L57" s="1">
        <v>1</v>
      </c>
    </row>
    <row r="58" spans="1:12" s="3" customFormat="1" ht="15.75">
      <c r="A58" s="1" t="s">
        <v>524</v>
      </c>
      <c r="B58" s="11">
        <v>35.159179999999999</v>
      </c>
      <c r="C58" s="11">
        <v>-122.993976</v>
      </c>
      <c r="D58" s="1">
        <v>230</v>
      </c>
      <c r="E58" s="1" t="s">
        <v>5</v>
      </c>
      <c r="F58" s="1">
        <v>4.579669555232079</v>
      </c>
      <c r="G58" s="1">
        <f t="shared" si="0"/>
        <v>45.796695552320791</v>
      </c>
      <c r="H58" s="1">
        <f t="shared" si="2"/>
        <v>12.607186983047484</v>
      </c>
      <c r="I58" s="1">
        <v>60</v>
      </c>
      <c r="J58" s="1" t="s">
        <v>587</v>
      </c>
      <c r="K58" s="1" t="str">
        <f t="shared" si="1"/>
        <v>60f</v>
      </c>
      <c r="L58" s="1">
        <v>1</v>
      </c>
    </row>
    <row r="59" spans="1:12" s="3" customFormat="1" ht="15.75">
      <c r="A59" s="1" t="s">
        <v>523</v>
      </c>
      <c r="B59" s="11">
        <v>35.158746999999998</v>
      </c>
      <c r="C59" s="11">
        <v>-122.994169</v>
      </c>
      <c r="D59" s="1">
        <v>230</v>
      </c>
      <c r="E59" s="1" t="s">
        <v>5</v>
      </c>
      <c r="F59" s="1">
        <v>6.5826858698620203</v>
      </c>
      <c r="G59" s="1">
        <f t="shared" si="0"/>
        <v>65.8268586986202</v>
      </c>
      <c r="H59" s="1">
        <f t="shared" si="2"/>
        <v>22.701433430375697</v>
      </c>
      <c r="I59" s="1">
        <v>62</v>
      </c>
      <c r="J59" s="1" t="s">
        <v>587</v>
      </c>
      <c r="K59" s="1" t="str">
        <f t="shared" si="1"/>
        <v>62f</v>
      </c>
      <c r="L59" s="1">
        <v>1</v>
      </c>
    </row>
    <row r="60" spans="1:12" s="3" customFormat="1" ht="15.75">
      <c r="A60" s="1" t="s">
        <v>522</v>
      </c>
      <c r="B60" s="11">
        <v>35.158410000000003</v>
      </c>
      <c r="C60" s="11">
        <v>-122.994151</v>
      </c>
      <c r="D60" s="1">
        <v>230</v>
      </c>
      <c r="E60" s="1" t="s">
        <v>5</v>
      </c>
      <c r="F60" s="1">
        <v>4.796386937105046</v>
      </c>
      <c r="G60" s="1">
        <f t="shared" si="0"/>
        <v>47.963869371050464</v>
      </c>
      <c r="H60" s="1">
        <f t="shared" si="2"/>
        <v>13.58845228121875</v>
      </c>
      <c r="I60" s="1">
        <v>65</v>
      </c>
      <c r="J60" s="1" t="s">
        <v>587</v>
      </c>
      <c r="K60" s="1" t="str">
        <f t="shared" si="1"/>
        <v>65f</v>
      </c>
      <c r="L60" s="1">
        <v>1</v>
      </c>
    </row>
    <row r="61" spans="1:12" s="3" customFormat="1" ht="15.75">
      <c r="A61" s="1" t="s">
        <v>521</v>
      </c>
      <c r="B61" s="11">
        <v>35.158265</v>
      </c>
      <c r="C61" s="11">
        <v>-122.99347400000001</v>
      </c>
      <c r="D61" s="1">
        <v>230</v>
      </c>
      <c r="E61" s="1" t="s">
        <v>5</v>
      </c>
      <c r="F61" s="1">
        <v>4.446582373983583</v>
      </c>
      <c r="G61" s="1">
        <f t="shared" si="0"/>
        <v>44.465823739835827</v>
      </c>
      <c r="H61" s="1">
        <f t="shared" si="2"/>
        <v>12.018643924228732</v>
      </c>
      <c r="I61" s="1">
        <v>67</v>
      </c>
      <c r="J61" s="1" t="s">
        <v>587</v>
      </c>
      <c r="K61" s="1" t="str">
        <f t="shared" si="1"/>
        <v>67f</v>
      </c>
      <c r="L61" s="1">
        <v>1</v>
      </c>
    </row>
    <row r="62" spans="1:12" s="3" customFormat="1" ht="15.75">
      <c r="A62" s="1" t="s">
        <v>520</v>
      </c>
      <c r="B62" s="11">
        <v>35.158016000000003</v>
      </c>
      <c r="C62" s="11">
        <v>-122.993116</v>
      </c>
      <c r="D62" s="1">
        <v>230</v>
      </c>
      <c r="E62" s="1" t="s">
        <v>5</v>
      </c>
      <c r="F62" s="1">
        <v>9.6796495755420651</v>
      </c>
      <c r="G62" s="1">
        <f t="shared" si="0"/>
        <v>96.796495755420651</v>
      </c>
      <c r="H62" s="1">
        <f t="shared" si="2"/>
        <v>42.414760583965574</v>
      </c>
      <c r="I62" s="1">
        <v>68</v>
      </c>
      <c r="J62" s="1" t="s">
        <v>587</v>
      </c>
      <c r="K62" s="1" t="str">
        <f t="shared" si="1"/>
        <v>68f</v>
      </c>
      <c r="L62" s="1">
        <v>1</v>
      </c>
    </row>
    <row r="63" spans="1:12" s="3" customFormat="1" ht="15.75">
      <c r="A63" s="1" t="s">
        <v>519</v>
      </c>
      <c r="B63" s="11">
        <v>35.157997000000002</v>
      </c>
      <c r="C63" s="11">
        <v>-122.993056</v>
      </c>
      <c r="D63" s="1">
        <v>230</v>
      </c>
      <c r="E63" s="1" t="s">
        <v>5</v>
      </c>
      <c r="F63" s="1">
        <v>8.1835457666110791</v>
      </c>
      <c r="G63" s="1">
        <f t="shared" si="0"/>
        <v>81.835457666110784</v>
      </c>
      <c r="H63" s="1">
        <f t="shared" si="2"/>
        <v>32.307954023668778</v>
      </c>
      <c r="I63" s="1">
        <v>68</v>
      </c>
      <c r="J63" s="1" t="s">
        <v>587</v>
      </c>
      <c r="K63" s="1" t="str">
        <f t="shared" si="1"/>
        <v>68f</v>
      </c>
      <c r="L63" s="1">
        <v>1</v>
      </c>
    </row>
    <row r="64" spans="1:12" s="3" customFormat="1" ht="15.75">
      <c r="A64" s="1" t="s">
        <v>518</v>
      </c>
      <c r="B64" s="11">
        <v>35.157941000000001</v>
      </c>
      <c r="C64" s="11">
        <v>-122.99288300000001</v>
      </c>
      <c r="D64" s="1">
        <v>230</v>
      </c>
      <c r="E64" s="1" t="s">
        <v>5</v>
      </c>
      <c r="F64" s="1">
        <v>13.54860827224501</v>
      </c>
      <c r="G64" s="1">
        <f t="shared" si="0"/>
        <v>135.48608272245011</v>
      </c>
      <c r="H64" s="1">
        <f t="shared" si="2"/>
        <v>73.156756340602229</v>
      </c>
      <c r="I64" s="1">
        <v>69</v>
      </c>
      <c r="J64" s="1" t="s">
        <v>587</v>
      </c>
      <c r="K64" s="1" t="str">
        <f t="shared" si="1"/>
        <v>69f</v>
      </c>
      <c r="L64" s="1">
        <v>1</v>
      </c>
    </row>
    <row r="65" spans="1:12" s="3" customFormat="1" ht="15.75">
      <c r="A65" s="1" t="s">
        <v>517</v>
      </c>
      <c r="B65" s="11">
        <v>35.157746000000003</v>
      </c>
      <c r="C65" s="11">
        <v>-122.992538</v>
      </c>
      <c r="D65" s="1">
        <v>230</v>
      </c>
      <c r="E65" s="1" t="s">
        <v>5</v>
      </c>
      <c r="F65" s="1">
        <v>3.9045612743333638</v>
      </c>
      <c r="G65" s="1">
        <f t="shared" si="0"/>
        <v>39.045612743333635</v>
      </c>
      <c r="H65" s="1">
        <f t="shared" si="2"/>
        <v>9.7350397194534182</v>
      </c>
      <c r="I65" s="1">
        <v>70</v>
      </c>
      <c r="J65" s="1" t="s">
        <v>587</v>
      </c>
      <c r="K65" s="1" t="str">
        <f t="shared" si="1"/>
        <v>70f</v>
      </c>
      <c r="L65" s="1">
        <v>1</v>
      </c>
    </row>
    <row r="66" spans="1:12" s="3" customFormat="1" ht="15.75">
      <c r="A66" s="1" t="s">
        <v>516</v>
      </c>
      <c r="B66" s="11">
        <v>35.157699000000001</v>
      </c>
      <c r="C66" s="11">
        <v>-122.99252300000001</v>
      </c>
      <c r="D66" s="1">
        <v>230</v>
      </c>
      <c r="E66" s="1" t="s">
        <v>5</v>
      </c>
      <c r="F66" s="1">
        <v>9.5179735950614859</v>
      </c>
      <c r="G66" s="1">
        <f t="shared" ref="G66:G129" si="3">F66*10</f>
        <v>95.179735950614855</v>
      </c>
      <c r="H66" s="1">
        <f t="shared" si="2"/>
        <v>41.272278666327828</v>
      </c>
      <c r="I66" s="1">
        <v>71</v>
      </c>
      <c r="J66" s="1" t="s">
        <v>587</v>
      </c>
      <c r="K66" s="1" t="str">
        <f t="shared" ref="K66:K129" si="4">CONCATENATE(I66,J66)</f>
        <v>71f</v>
      </c>
      <c r="L66" s="1">
        <v>1</v>
      </c>
    </row>
    <row r="67" spans="1:12" s="3" customFormat="1" ht="15.75">
      <c r="A67" s="1" t="s">
        <v>515</v>
      </c>
      <c r="B67" s="11">
        <v>35.157594000000003</v>
      </c>
      <c r="C67" s="11">
        <v>-122.992487</v>
      </c>
      <c r="D67" s="1">
        <v>230</v>
      </c>
      <c r="E67" s="1" t="s">
        <v>5</v>
      </c>
      <c r="F67" s="1">
        <v>10.474505842956267</v>
      </c>
      <c r="G67" s="1">
        <f t="shared" si="3"/>
        <v>104.74505842956268</v>
      </c>
      <c r="H67" s="1">
        <f t="shared" ref="H67:H130" si="5">0.0256*(G67^1.6211)</f>
        <v>48.203486619696754</v>
      </c>
      <c r="I67" s="1">
        <v>71</v>
      </c>
      <c r="J67" s="1" t="s">
        <v>587</v>
      </c>
      <c r="K67" s="1" t="str">
        <f t="shared" si="4"/>
        <v>71f</v>
      </c>
      <c r="L67" s="1">
        <v>1</v>
      </c>
    </row>
    <row r="68" spans="1:12" s="3" customFormat="1" ht="15.75">
      <c r="A68" s="1" t="s">
        <v>514</v>
      </c>
      <c r="B68" s="11">
        <v>35.157254000000002</v>
      </c>
      <c r="C68" s="11">
        <v>-122.99238200000001</v>
      </c>
      <c r="D68" s="1">
        <v>230</v>
      </c>
      <c r="E68" s="1" t="s">
        <v>5</v>
      </c>
      <c r="F68" s="1">
        <v>4.6400417084314984</v>
      </c>
      <c r="G68" s="1">
        <f t="shared" si="3"/>
        <v>46.400417084314981</v>
      </c>
      <c r="H68" s="1">
        <f t="shared" si="5"/>
        <v>12.877708555697117</v>
      </c>
      <c r="I68" s="1">
        <v>73</v>
      </c>
      <c r="J68" s="1" t="s">
        <v>587</v>
      </c>
      <c r="K68" s="1" t="str">
        <f t="shared" si="4"/>
        <v>73f</v>
      </c>
      <c r="L68" s="1">
        <v>1</v>
      </c>
    </row>
    <row r="69" spans="1:12" s="3" customFormat="1" ht="15.75">
      <c r="A69" s="1" t="s">
        <v>513</v>
      </c>
      <c r="B69" s="11">
        <v>35.157041999999997</v>
      </c>
      <c r="C69" s="11">
        <v>-122.992133</v>
      </c>
      <c r="D69" s="1">
        <v>230</v>
      </c>
      <c r="E69" s="1" t="s">
        <v>5</v>
      </c>
      <c r="F69" s="1">
        <v>9.6410600582529415</v>
      </c>
      <c r="G69" s="1">
        <f t="shared" si="3"/>
        <v>96.410600582529412</v>
      </c>
      <c r="H69" s="1">
        <f t="shared" si="5"/>
        <v>42.140982770945257</v>
      </c>
      <c r="I69" s="1">
        <v>74</v>
      </c>
      <c r="J69" s="1" t="s">
        <v>587</v>
      </c>
      <c r="K69" s="1" t="str">
        <f t="shared" si="4"/>
        <v>74f</v>
      </c>
      <c r="L69" s="1">
        <v>1</v>
      </c>
    </row>
    <row r="70" spans="1:12" s="3" customFormat="1" ht="15.75">
      <c r="A70" s="1" t="s">
        <v>512</v>
      </c>
      <c r="B70" s="11">
        <v>35.156972000000003</v>
      </c>
      <c r="C70" s="11">
        <v>-122.9918</v>
      </c>
      <c r="D70" s="1">
        <v>230</v>
      </c>
      <c r="E70" s="1" t="s">
        <v>5</v>
      </c>
      <c r="F70" s="1">
        <v>12.224054969559852</v>
      </c>
      <c r="G70" s="1">
        <f t="shared" si="3"/>
        <v>122.24054969559852</v>
      </c>
      <c r="H70" s="1">
        <f t="shared" si="5"/>
        <v>61.919106203213452</v>
      </c>
      <c r="I70" s="1">
        <v>75</v>
      </c>
      <c r="J70" s="1" t="s">
        <v>587</v>
      </c>
      <c r="K70" s="1" t="str">
        <f t="shared" si="4"/>
        <v>75f</v>
      </c>
      <c r="L70" s="1">
        <v>1</v>
      </c>
    </row>
    <row r="71" spans="1:12" s="3" customFormat="1" ht="15.75">
      <c r="A71" s="1" t="s">
        <v>511</v>
      </c>
      <c r="B71" s="11">
        <v>35.156897000000001</v>
      </c>
      <c r="C71" s="11">
        <v>-122.991755</v>
      </c>
      <c r="D71" s="1">
        <v>230</v>
      </c>
      <c r="E71" s="1" t="s">
        <v>5</v>
      </c>
      <c r="F71" s="1">
        <v>4.2598772260168953</v>
      </c>
      <c r="G71" s="1">
        <f t="shared" si="3"/>
        <v>42.598772260168957</v>
      </c>
      <c r="H71" s="1">
        <f t="shared" si="5"/>
        <v>11.211289721133047</v>
      </c>
      <c r="I71" s="1">
        <v>76</v>
      </c>
      <c r="J71" s="1" t="s">
        <v>587</v>
      </c>
      <c r="K71" s="1" t="str">
        <f t="shared" si="4"/>
        <v>76f</v>
      </c>
      <c r="L71" s="1">
        <v>1</v>
      </c>
    </row>
    <row r="72" spans="1:12" s="3" customFormat="1" ht="15.75">
      <c r="A72" s="1" t="s">
        <v>510</v>
      </c>
      <c r="B72" s="11">
        <v>35.156782999999997</v>
      </c>
      <c r="C72" s="11">
        <v>-122.991755</v>
      </c>
      <c r="D72" s="1">
        <v>230</v>
      </c>
      <c r="E72" s="1" t="s">
        <v>5</v>
      </c>
      <c r="F72" s="1">
        <v>8.2701864295246477</v>
      </c>
      <c r="G72" s="1">
        <f t="shared" si="3"/>
        <v>82.70186429524648</v>
      </c>
      <c r="H72" s="1">
        <f t="shared" si="5"/>
        <v>32.864272096647106</v>
      </c>
      <c r="I72" s="1">
        <v>76</v>
      </c>
      <c r="J72" s="1" t="s">
        <v>587</v>
      </c>
      <c r="K72" s="1" t="str">
        <f t="shared" si="4"/>
        <v>76f</v>
      </c>
      <c r="L72" s="1">
        <v>1</v>
      </c>
    </row>
    <row r="73" spans="1:12" s="3" customFormat="1" ht="15.75">
      <c r="A73" s="1" t="s">
        <v>509</v>
      </c>
      <c r="B73" s="11">
        <v>35.156779</v>
      </c>
      <c r="C73" s="11">
        <v>-122.991753</v>
      </c>
      <c r="D73" s="1">
        <v>230</v>
      </c>
      <c r="E73" s="1" t="s">
        <v>5</v>
      </c>
      <c r="F73" s="1">
        <v>5.3422767584445934</v>
      </c>
      <c r="G73" s="1">
        <f t="shared" si="3"/>
        <v>53.422767584445936</v>
      </c>
      <c r="H73" s="1">
        <f t="shared" si="5"/>
        <v>16.182931836504054</v>
      </c>
      <c r="I73" s="1">
        <v>76</v>
      </c>
      <c r="J73" s="1" t="s">
        <v>587</v>
      </c>
      <c r="K73" s="1" t="str">
        <f t="shared" si="4"/>
        <v>76f</v>
      </c>
      <c r="L73" s="1">
        <v>1</v>
      </c>
    </row>
    <row r="74" spans="1:12" s="3" customFormat="1" ht="15.75">
      <c r="A74" s="1" t="s">
        <v>508</v>
      </c>
      <c r="B74" s="11">
        <v>35.156663000000002</v>
      </c>
      <c r="C74" s="11">
        <v>-122.99166200000001</v>
      </c>
      <c r="D74" s="1">
        <v>230</v>
      </c>
      <c r="E74" s="1" t="s">
        <v>5</v>
      </c>
      <c r="F74" s="1">
        <v>11.552375752618589</v>
      </c>
      <c r="G74" s="1">
        <f t="shared" si="3"/>
        <v>115.52375752618589</v>
      </c>
      <c r="H74" s="1">
        <f t="shared" si="5"/>
        <v>56.498435247963648</v>
      </c>
      <c r="I74" s="1">
        <v>77</v>
      </c>
      <c r="J74" s="1" t="s">
        <v>587</v>
      </c>
      <c r="K74" s="1" t="str">
        <f t="shared" si="4"/>
        <v>77f</v>
      </c>
      <c r="L74" s="1">
        <v>1</v>
      </c>
    </row>
    <row r="75" spans="1:12" s="3" customFormat="1" ht="15.75">
      <c r="A75" s="1" t="s">
        <v>507</v>
      </c>
      <c r="B75" s="11">
        <v>35.15645</v>
      </c>
      <c r="C75" s="11">
        <v>-122.991411</v>
      </c>
      <c r="D75" s="1">
        <v>230</v>
      </c>
      <c r="E75" s="1" t="s">
        <v>5</v>
      </c>
      <c r="F75" s="1">
        <v>2.4712312101947034</v>
      </c>
      <c r="G75" s="1">
        <f t="shared" si="3"/>
        <v>24.712312101947035</v>
      </c>
      <c r="H75" s="1">
        <f t="shared" si="5"/>
        <v>4.6375846081884777</v>
      </c>
      <c r="I75" s="1">
        <v>78</v>
      </c>
      <c r="J75" s="1" t="s">
        <v>587</v>
      </c>
      <c r="K75" s="1" t="str">
        <f t="shared" si="4"/>
        <v>78f</v>
      </c>
      <c r="L75" s="1">
        <v>1</v>
      </c>
    </row>
    <row r="76" spans="1:12" s="3" customFormat="1" ht="15.75">
      <c r="A76" s="1" t="s">
        <v>506</v>
      </c>
      <c r="B76" s="11">
        <v>35.156367000000003</v>
      </c>
      <c r="C76" s="11">
        <v>-122.99137899999999</v>
      </c>
      <c r="D76" s="1">
        <v>230</v>
      </c>
      <c r="E76" s="1" t="s">
        <v>5</v>
      </c>
      <c r="F76" s="1">
        <v>4.2166093250640229</v>
      </c>
      <c r="G76" s="1">
        <f t="shared" si="3"/>
        <v>42.16609325064023</v>
      </c>
      <c r="H76" s="1">
        <f t="shared" si="5"/>
        <v>11.027271721577797</v>
      </c>
      <c r="I76" s="1">
        <v>78</v>
      </c>
      <c r="J76" s="1" t="s">
        <v>587</v>
      </c>
      <c r="K76" s="1" t="str">
        <f t="shared" si="4"/>
        <v>78f</v>
      </c>
      <c r="L76" s="1">
        <v>1</v>
      </c>
    </row>
    <row r="77" spans="1:12" s="3" customFormat="1" ht="15.75">
      <c r="A77" s="1" t="s">
        <v>505</v>
      </c>
      <c r="B77" s="11">
        <v>35.156247999999998</v>
      </c>
      <c r="C77" s="11">
        <v>-122.99132299999999</v>
      </c>
      <c r="D77" s="1">
        <v>230</v>
      </c>
      <c r="E77" s="1" t="s">
        <v>5</v>
      </c>
      <c r="F77" s="1">
        <v>7.4074324030807226</v>
      </c>
      <c r="G77" s="1">
        <f t="shared" si="3"/>
        <v>74.074324030807219</v>
      </c>
      <c r="H77" s="1">
        <f t="shared" si="5"/>
        <v>27.488957441360505</v>
      </c>
      <c r="I77" s="1">
        <v>79</v>
      </c>
      <c r="J77" s="1" t="s">
        <v>587</v>
      </c>
      <c r="K77" s="1" t="str">
        <f t="shared" si="4"/>
        <v>79f</v>
      </c>
      <c r="L77" s="1">
        <v>1</v>
      </c>
    </row>
    <row r="78" spans="1:12" s="3" customFormat="1" ht="15.75">
      <c r="A78" s="1" t="s">
        <v>504</v>
      </c>
      <c r="B78" s="11">
        <v>35.156143</v>
      </c>
      <c r="C78" s="11">
        <v>-122.99124500000001</v>
      </c>
      <c r="D78" s="1">
        <v>230</v>
      </c>
      <c r="E78" s="1" t="s">
        <v>5</v>
      </c>
      <c r="F78" s="1">
        <v>3.5329344510102327</v>
      </c>
      <c r="G78" s="1">
        <f t="shared" si="3"/>
        <v>35.329344510102331</v>
      </c>
      <c r="H78" s="1">
        <f t="shared" si="5"/>
        <v>8.2779453255535955</v>
      </c>
      <c r="I78" s="1">
        <v>80</v>
      </c>
      <c r="J78" s="1" t="s">
        <v>587</v>
      </c>
      <c r="K78" s="1" t="str">
        <f t="shared" si="4"/>
        <v>80f</v>
      </c>
      <c r="L78" s="1">
        <v>1</v>
      </c>
    </row>
    <row r="79" spans="1:12" s="3" customFormat="1" ht="15.75">
      <c r="A79" s="1" t="s">
        <v>503</v>
      </c>
      <c r="B79" s="11">
        <v>35.156081999999998</v>
      </c>
      <c r="C79" s="11">
        <v>-122.991066</v>
      </c>
      <c r="D79" s="1">
        <v>230</v>
      </c>
      <c r="E79" s="1" t="s">
        <v>5</v>
      </c>
      <c r="F79" s="1">
        <v>7.7575691133910896</v>
      </c>
      <c r="G79" s="1">
        <f t="shared" si="3"/>
        <v>77.575691133910894</v>
      </c>
      <c r="H79" s="1">
        <f t="shared" si="5"/>
        <v>29.626082108967665</v>
      </c>
      <c r="I79" s="1">
        <v>80</v>
      </c>
      <c r="J79" s="1" t="s">
        <v>587</v>
      </c>
      <c r="K79" s="1" t="str">
        <f t="shared" si="4"/>
        <v>80f</v>
      </c>
      <c r="L79" s="1">
        <v>1</v>
      </c>
    </row>
    <row r="80" spans="1:12" s="3" customFormat="1" ht="15.75">
      <c r="A80" s="1" t="s">
        <v>502</v>
      </c>
      <c r="B80" s="11">
        <v>35.156084</v>
      </c>
      <c r="C80" s="11">
        <v>-122.990899</v>
      </c>
      <c r="D80" s="1">
        <v>230</v>
      </c>
      <c r="E80" s="1" t="s">
        <v>5</v>
      </c>
      <c r="F80" s="1">
        <v>3.5773290670794515</v>
      </c>
      <c r="G80" s="1">
        <f t="shared" si="3"/>
        <v>35.773290670794516</v>
      </c>
      <c r="H80" s="1">
        <f t="shared" si="5"/>
        <v>8.4472293158298246</v>
      </c>
      <c r="I80" s="1">
        <v>80</v>
      </c>
      <c r="J80" s="1" t="s">
        <v>587</v>
      </c>
      <c r="K80" s="1" t="str">
        <f t="shared" si="4"/>
        <v>80f</v>
      </c>
      <c r="L80" s="1">
        <v>1</v>
      </c>
    </row>
    <row r="81" spans="1:12" s="3" customFormat="1" ht="15.75">
      <c r="A81" s="1" t="s">
        <v>501</v>
      </c>
      <c r="B81" s="11">
        <v>35.156053999999997</v>
      </c>
      <c r="C81" s="11">
        <v>-122.990785</v>
      </c>
      <c r="D81" s="1">
        <v>230</v>
      </c>
      <c r="E81" s="1" t="s">
        <v>5</v>
      </c>
      <c r="F81" s="1">
        <v>3.8441423869407099</v>
      </c>
      <c r="G81" s="1">
        <f t="shared" si="3"/>
        <v>38.441423869407096</v>
      </c>
      <c r="H81" s="1">
        <f t="shared" si="5"/>
        <v>9.4920141927763613</v>
      </c>
      <c r="I81" s="1">
        <v>81</v>
      </c>
      <c r="J81" s="1" t="s">
        <v>587</v>
      </c>
      <c r="K81" s="1" t="str">
        <f t="shared" si="4"/>
        <v>81f</v>
      </c>
      <c r="L81" s="1">
        <v>1</v>
      </c>
    </row>
    <row r="82" spans="1:12" s="3" customFormat="1" ht="15.75">
      <c r="A82" s="1" t="s">
        <v>500</v>
      </c>
      <c r="B82" s="11">
        <v>35.156039999999997</v>
      </c>
      <c r="C82" s="11">
        <v>-122.99077800000001</v>
      </c>
      <c r="D82" s="1">
        <v>230</v>
      </c>
      <c r="E82" s="1" t="s">
        <v>5</v>
      </c>
      <c r="F82" s="1">
        <v>5.5007056315166913</v>
      </c>
      <c r="G82" s="1">
        <f t="shared" si="3"/>
        <v>55.007056315166913</v>
      </c>
      <c r="H82" s="1">
        <f t="shared" si="5"/>
        <v>16.968061936077991</v>
      </c>
      <c r="I82" s="1">
        <v>81</v>
      </c>
      <c r="J82" s="1" t="s">
        <v>587</v>
      </c>
      <c r="K82" s="1" t="str">
        <f t="shared" si="4"/>
        <v>81f</v>
      </c>
      <c r="L82" s="1">
        <v>1</v>
      </c>
    </row>
    <row r="83" spans="1:12" s="3" customFormat="1" ht="15.75">
      <c r="A83" s="1" t="s">
        <v>499</v>
      </c>
      <c r="B83" s="11">
        <v>35.156004000000003</v>
      </c>
      <c r="C83" s="11">
        <v>-122.990774</v>
      </c>
      <c r="D83" s="1">
        <v>230</v>
      </c>
      <c r="E83" s="1" t="s">
        <v>5</v>
      </c>
      <c r="F83" s="1">
        <v>4.5290390947836894</v>
      </c>
      <c r="G83" s="1">
        <f t="shared" si="3"/>
        <v>45.290390947836897</v>
      </c>
      <c r="H83" s="1">
        <f t="shared" si="5"/>
        <v>12.38201724798863</v>
      </c>
      <c r="I83" s="1">
        <v>81</v>
      </c>
      <c r="J83" s="1" t="s">
        <v>587</v>
      </c>
      <c r="K83" s="1" t="str">
        <f t="shared" si="4"/>
        <v>81f</v>
      </c>
      <c r="L83" s="1">
        <v>1</v>
      </c>
    </row>
    <row r="84" spans="1:12" s="3" customFormat="1" ht="15.75">
      <c r="A84" s="1" t="s">
        <v>498</v>
      </c>
      <c r="B84" s="11">
        <v>35.152737000000002</v>
      </c>
      <c r="C84" s="11">
        <v>-122.987765</v>
      </c>
      <c r="D84" s="1">
        <v>230</v>
      </c>
      <c r="E84" s="1" t="s">
        <v>5</v>
      </c>
      <c r="F84" s="1">
        <v>11.412029426092269</v>
      </c>
      <c r="G84" s="1">
        <f t="shared" si="3"/>
        <v>114.12029426092269</v>
      </c>
      <c r="H84" s="1">
        <f t="shared" si="5"/>
        <v>55.389945094869383</v>
      </c>
      <c r="I84" s="1">
        <v>102</v>
      </c>
      <c r="J84" s="1" t="s">
        <v>587</v>
      </c>
      <c r="K84" s="1" t="str">
        <f t="shared" si="4"/>
        <v>102f</v>
      </c>
      <c r="L84" s="1">
        <v>1</v>
      </c>
    </row>
    <row r="85" spans="1:12" s="3" customFormat="1" ht="15.75">
      <c r="A85" s="1" t="s">
        <v>497</v>
      </c>
      <c r="B85" s="11">
        <v>35.166437000000002</v>
      </c>
      <c r="C85" s="11">
        <v>-123.000305</v>
      </c>
      <c r="D85" s="1">
        <v>231</v>
      </c>
      <c r="E85" s="1" t="s">
        <v>5</v>
      </c>
      <c r="F85" s="1">
        <v>11.857760154454219</v>
      </c>
      <c r="G85" s="1">
        <f t="shared" si="3"/>
        <v>118.57760154454219</v>
      </c>
      <c r="H85" s="1">
        <f t="shared" si="5"/>
        <v>58.939395889157048</v>
      </c>
      <c r="I85" s="1">
        <v>112</v>
      </c>
      <c r="J85" s="1" t="s">
        <v>587</v>
      </c>
      <c r="K85" s="1" t="str">
        <f t="shared" si="4"/>
        <v>112f</v>
      </c>
      <c r="L85" s="1">
        <v>1</v>
      </c>
    </row>
    <row r="86" spans="1:12" s="3" customFormat="1" ht="15.75">
      <c r="A86" s="1" t="s">
        <v>496</v>
      </c>
      <c r="B86" s="11">
        <v>35.166437000000002</v>
      </c>
      <c r="C86" s="11">
        <v>-123.00014899999999</v>
      </c>
      <c r="D86" s="1">
        <v>231</v>
      </c>
      <c r="E86" s="1" t="s">
        <v>5</v>
      </c>
      <c r="F86" s="1">
        <v>12.24635841199923</v>
      </c>
      <c r="G86" s="1">
        <f t="shared" si="3"/>
        <v>122.4635841199923</v>
      </c>
      <c r="H86" s="1">
        <f t="shared" si="5"/>
        <v>62.102353274140931</v>
      </c>
      <c r="I86" s="1">
        <v>113</v>
      </c>
      <c r="J86" s="1" t="s">
        <v>587</v>
      </c>
      <c r="K86" s="1" t="str">
        <f t="shared" si="4"/>
        <v>113f</v>
      </c>
      <c r="L86" s="1">
        <v>1</v>
      </c>
    </row>
    <row r="87" spans="1:12" s="3" customFormat="1" ht="15.75">
      <c r="A87" s="1" t="s">
        <v>495</v>
      </c>
      <c r="B87" s="11">
        <v>35.166432</v>
      </c>
      <c r="C87" s="11">
        <v>-122.999607</v>
      </c>
      <c r="D87" s="1">
        <v>231</v>
      </c>
      <c r="E87" s="1" t="s">
        <v>5</v>
      </c>
      <c r="F87" s="1">
        <v>11.854261070470482</v>
      </c>
      <c r="G87" s="1">
        <f t="shared" si="3"/>
        <v>118.54261070470483</v>
      </c>
      <c r="H87" s="1">
        <f t="shared" si="5"/>
        <v>58.911203791653271</v>
      </c>
      <c r="I87" s="1">
        <v>117</v>
      </c>
      <c r="J87" s="1" t="s">
        <v>587</v>
      </c>
      <c r="K87" s="1" t="str">
        <f t="shared" si="4"/>
        <v>117f</v>
      </c>
      <c r="L87" s="1">
        <v>1</v>
      </c>
    </row>
    <row r="88" spans="1:12" s="3" customFormat="1" ht="15.75">
      <c r="A88" s="1" t="s">
        <v>494</v>
      </c>
      <c r="B88" s="11">
        <v>35.166460999999998</v>
      </c>
      <c r="C88" s="11">
        <v>-122.998878</v>
      </c>
      <c r="D88" s="1">
        <v>231</v>
      </c>
      <c r="E88" s="1" t="s">
        <v>5</v>
      </c>
      <c r="F88" s="1">
        <v>6.0794365590307784</v>
      </c>
      <c r="G88" s="1">
        <f t="shared" si="3"/>
        <v>60.794365590307784</v>
      </c>
      <c r="H88" s="1">
        <f t="shared" si="5"/>
        <v>19.955417156494335</v>
      </c>
      <c r="I88" s="1">
        <v>123</v>
      </c>
      <c r="J88" s="1" t="s">
        <v>587</v>
      </c>
      <c r="K88" s="1" t="str">
        <f t="shared" si="4"/>
        <v>123f</v>
      </c>
      <c r="L88" s="1">
        <v>1</v>
      </c>
    </row>
    <row r="89" spans="1:12" s="3" customFormat="1" ht="15.75">
      <c r="A89" s="1" t="s">
        <v>493</v>
      </c>
      <c r="B89" s="11">
        <v>35.166440000000001</v>
      </c>
      <c r="C89" s="11">
        <v>-122.99872000000001</v>
      </c>
      <c r="D89" s="1">
        <v>231</v>
      </c>
      <c r="E89" s="1" t="s">
        <v>5</v>
      </c>
      <c r="F89" s="1">
        <v>10.662456603384168</v>
      </c>
      <c r="G89" s="1">
        <f t="shared" si="3"/>
        <v>106.62456603384169</v>
      </c>
      <c r="H89" s="1">
        <f t="shared" si="5"/>
        <v>49.613446401633865</v>
      </c>
      <c r="I89" s="1">
        <v>124</v>
      </c>
      <c r="J89" s="1" t="s">
        <v>587</v>
      </c>
      <c r="K89" s="1" t="str">
        <f t="shared" si="4"/>
        <v>124f</v>
      </c>
      <c r="L89" s="1">
        <v>1</v>
      </c>
    </row>
    <row r="90" spans="1:12" s="3" customFormat="1" ht="15.75">
      <c r="A90" s="1" t="s">
        <v>492</v>
      </c>
      <c r="B90" s="11">
        <v>35.166432</v>
      </c>
      <c r="C90" s="11">
        <v>-122.998636</v>
      </c>
      <c r="D90" s="1">
        <v>231</v>
      </c>
      <c r="E90" s="1" t="s">
        <v>5</v>
      </c>
      <c r="F90" s="1">
        <v>5.422650454942624</v>
      </c>
      <c r="G90" s="1">
        <f t="shared" si="3"/>
        <v>54.226504549426238</v>
      </c>
      <c r="H90" s="1">
        <f t="shared" si="5"/>
        <v>16.579460993377889</v>
      </c>
      <c r="I90" s="1">
        <v>124</v>
      </c>
      <c r="J90" s="1" t="s">
        <v>587</v>
      </c>
      <c r="K90" s="1" t="str">
        <f t="shared" si="4"/>
        <v>124f</v>
      </c>
      <c r="L90" s="1">
        <v>1</v>
      </c>
    </row>
    <row r="91" spans="1:12" s="3" customFormat="1" ht="15.75">
      <c r="A91" s="1" t="s">
        <v>491</v>
      </c>
      <c r="B91" s="11">
        <v>35.166462000000003</v>
      </c>
      <c r="C91" s="11">
        <v>-122.99851099999999</v>
      </c>
      <c r="D91" s="1">
        <v>231</v>
      </c>
      <c r="E91" s="1" t="s">
        <v>5</v>
      </c>
      <c r="F91" s="1">
        <v>9.9271242850825328</v>
      </c>
      <c r="G91" s="1">
        <f t="shared" si="3"/>
        <v>99.271242850825331</v>
      </c>
      <c r="H91" s="1">
        <f t="shared" si="5"/>
        <v>44.186588759812821</v>
      </c>
      <c r="I91" s="1">
        <v>125</v>
      </c>
      <c r="J91" s="1" t="s">
        <v>587</v>
      </c>
      <c r="K91" s="1" t="str">
        <f t="shared" si="4"/>
        <v>125f</v>
      </c>
      <c r="L91" s="1">
        <v>1</v>
      </c>
    </row>
    <row r="92" spans="1:12" s="3" customFormat="1" ht="15.75">
      <c r="A92" s="1" t="s">
        <v>490</v>
      </c>
      <c r="B92" s="11">
        <v>35.166465000000002</v>
      </c>
      <c r="C92" s="11">
        <v>-122.99848900000001</v>
      </c>
      <c r="D92" s="1">
        <v>231</v>
      </c>
      <c r="E92" s="1" t="s">
        <v>5</v>
      </c>
      <c r="F92" s="1">
        <v>9.6344482838851544</v>
      </c>
      <c r="G92" s="1">
        <f t="shared" si="3"/>
        <v>96.344482838851548</v>
      </c>
      <c r="H92" s="1">
        <f t="shared" si="5"/>
        <v>42.094142953833511</v>
      </c>
      <c r="I92" s="1">
        <v>125</v>
      </c>
      <c r="J92" s="1" t="s">
        <v>587</v>
      </c>
      <c r="K92" s="1" t="str">
        <f t="shared" si="4"/>
        <v>125f</v>
      </c>
      <c r="L92" s="1">
        <v>1</v>
      </c>
    </row>
    <row r="93" spans="1:12" s="3" customFormat="1" ht="15.75">
      <c r="A93" s="1" t="s">
        <v>489</v>
      </c>
      <c r="B93" s="11">
        <v>35.166448000000003</v>
      </c>
      <c r="C93" s="11">
        <v>-122.99812300000001</v>
      </c>
      <c r="D93" s="1">
        <v>231</v>
      </c>
      <c r="E93" s="1" t="s">
        <v>5</v>
      </c>
      <c r="F93" s="1">
        <v>10.649119509561157</v>
      </c>
      <c r="G93" s="1">
        <f t="shared" si="3"/>
        <v>106.49119509561157</v>
      </c>
      <c r="H93" s="1">
        <f t="shared" si="5"/>
        <v>49.512881977588997</v>
      </c>
      <c r="I93" s="1">
        <v>127</v>
      </c>
      <c r="J93" s="1" t="s">
        <v>587</v>
      </c>
      <c r="K93" s="1" t="str">
        <f t="shared" si="4"/>
        <v>127f</v>
      </c>
      <c r="L93" s="1">
        <v>1</v>
      </c>
    </row>
    <row r="94" spans="1:12" s="3" customFormat="1" ht="15.75">
      <c r="A94" s="1" t="s">
        <v>488</v>
      </c>
      <c r="B94" s="11">
        <v>35.166476000000003</v>
      </c>
      <c r="C94" s="11">
        <v>-122.99749300000001</v>
      </c>
      <c r="D94" s="1">
        <v>231</v>
      </c>
      <c r="E94" s="1" t="s">
        <v>5</v>
      </c>
      <c r="F94" s="1">
        <v>6.0678183587941463</v>
      </c>
      <c r="G94" s="1">
        <f t="shared" si="3"/>
        <v>60.678183587941461</v>
      </c>
      <c r="H94" s="1">
        <f t="shared" si="5"/>
        <v>19.893631415638175</v>
      </c>
      <c r="I94" s="1">
        <v>130</v>
      </c>
      <c r="J94" s="1" t="s">
        <v>587</v>
      </c>
      <c r="K94" s="1" t="str">
        <f t="shared" si="4"/>
        <v>130f</v>
      </c>
      <c r="L94" s="1">
        <v>1</v>
      </c>
    </row>
    <row r="95" spans="1:12" s="3" customFormat="1" ht="15.75">
      <c r="A95" s="1" t="s">
        <v>487</v>
      </c>
      <c r="B95" s="11">
        <v>35.166477999999998</v>
      </c>
      <c r="C95" s="11">
        <v>-122.99732400000001</v>
      </c>
      <c r="D95" s="1">
        <v>231</v>
      </c>
      <c r="E95" s="1" t="s">
        <v>5</v>
      </c>
      <c r="F95" s="1">
        <v>11.483587464943918</v>
      </c>
      <c r="G95" s="1">
        <f t="shared" si="3"/>
        <v>114.83587464943918</v>
      </c>
      <c r="H95" s="1">
        <f t="shared" si="5"/>
        <v>55.954076773761926</v>
      </c>
      <c r="I95" s="1">
        <v>131</v>
      </c>
      <c r="J95" s="1" t="s">
        <v>587</v>
      </c>
      <c r="K95" s="1" t="str">
        <f t="shared" si="4"/>
        <v>131f</v>
      </c>
      <c r="L95" s="1">
        <v>1</v>
      </c>
    </row>
    <row r="96" spans="1:12" s="3" customFormat="1" ht="15.75">
      <c r="A96" s="1" t="s">
        <v>486</v>
      </c>
      <c r="B96" s="11">
        <v>35.166474000000001</v>
      </c>
      <c r="C96" s="11">
        <v>-122.99729600000001</v>
      </c>
      <c r="D96" s="1">
        <v>231</v>
      </c>
      <c r="E96" s="1" t="s">
        <v>5</v>
      </c>
      <c r="F96" s="1">
        <v>11.897955112460451</v>
      </c>
      <c r="G96" s="1">
        <f t="shared" si="3"/>
        <v>118.97955112460451</v>
      </c>
      <c r="H96" s="1">
        <f t="shared" si="5"/>
        <v>59.263616892313095</v>
      </c>
      <c r="I96" s="1">
        <v>132</v>
      </c>
      <c r="J96" s="1" t="s">
        <v>587</v>
      </c>
      <c r="K96" s="1" t="str">
        <f t="shared" si="4"/>
        <v>132f</v>
      </c>
      <c r="L96" s="1">
        <v>1</v>
      </c>
    </row>
    <row r="97" spans="1:12" s="3" customFormat="1" ht="15.75">
      <c r="A97" s="1" t="s">
        <v>485</v>
      </c>
      <c r="B97" s="11">
        <v>35.166471999999999</v>
      </c>
      <c r="C97" s="11">
        <v>-122.997111</v>
      </c>
      <c r="D97" s="1">
        <v>231</v>
      </c>
      <c r="E97" s="1" t="s">
        <v>5</v>
      </c>
      <c r="F97" s="1">
        <v>11.567308530602743</v>
      </c>
      <c r="G97" s="1">
        <f t="shared" si="3"/>
        <v>115.67308530602743</v>
      </c>
      <c r="H97" s="1">
        <f t="shared" si="5"/>
        <v>56.61687290281025</v>
      </c>
      <c r="I97" s="1">
        <v>133</v>
      </c>
      <c r="J97" s="1" t="s">
        <v>587</v>
      </c>
      <c r="K97" s="1" t="str">
        <f t="shared" si="4"/>
        <v>133f</v>
      </c>
      <c r="L97" s="1">
        <v>1</v>
      </c>
    </row>
    <row r="98" spans="1:12" s="3" customFormat="1" ht="15.75">
      <c r="A98" s="1" t="s">
        <v>484</v>
      </c>
      <c r="B98" s="11">
        <v>35.166471000000001</v>
      </c>
      <c r="C98" s="11">
        <v>-122.997106</v>
      </c>
      <c r="D98" s="1">
        <v>231</v>
      </c>
      <c r="E98" s="1" t="s">
        <v>5</v>
      </c>
      <c r="F98" s="1">
        <v>13.144825693695067</v>
      </c>
      <c r="G98" s="1">
        <f t="shared" si="3"/>
        <v>131.44825693695066</v>
      </c>
      <c r="H98" s="1">
        <f t="shared" si="5"/>
        <v>69.655180621453297</v>
      </c>
      <c r="I98" s="1">
        <v>133</v>
      </c>
      <c r="J98" s="1" t="s">
        <v>587</v>
      </c>
      <c r="K98" s="1" t="str">
        <f t="shared" si="4"/>
        <v>133f</v>
      </c>
      <c r="L98" s="1">
        <v>1</v>
      </c>
    </row>
    <row r="99" spans="1:12" s="3" customFormat="1" ht="15.75">
      <c r="A99" s="1" t="s">
        <v>483</v>
      </c>
      <c r="B99" s="11">
        <v>35.166480999999997</v>
      </c>
      <c r="C99" s="11">
        <v>-122.996865</v>
      </c>
      <c r="D99" s="1">
        <v>231</v>
      </c>
      <c r="E99" s="1" t="s">
        <v>5</v>
      </c>
      <c r="F99" s="1">
        <v>3.7891114890730009</v>
      </c>
      <c r="G99" s="1">
        <f t="shared" si="3"/>
        <v>37.891114890730009</v>
      </c>
      <c r="H99" s="1">
        <f t="shared" si="5"/>
        <v>9.2727151413807594</v>
      </c>
      <c r="I99" s="1">
        <v>134</v>
      </c>
      <c r="J99" s="1" t="s">
        <v>587</v>
      </c>
      <c r="K99" s="1" t="str">
        <f t="shared" si="4"/>
        <v>134f</v>
      </c>
      <c r="L99" s="1">
        <v>1</v>
      </c>
    </row>
    <row r="100" spans="1:12" s="3" customFormat="1" ht="15.75">
      <c r="A100" s="1" t="s">
        <v>482</v>
      </c>
      <c r="B100" s="11">
        <v>35.166485999999999</v>
      </c>
      <c r="C100" s="11">
        <v>-122.99682799999999</v>
      </c>
      <c r="D100" s="1">
        <v>231</v>
      </c>
      <c r="E100" s="1" t="s">
        <v>5</v>
      </c>
      <c r="F100" s="1">
        <v>4.6418571143318719</v>
      </c>
      <c r="G100" s="1">
        <f t="shared" si="3"/>
        <v>46.418571143318715</v>
      </c>
      <c r="H100" s="1">
        <f t="shared" si="5"/>
        <v>12.885877257038171</v>
      </c>
      <c r="I100" s="1">
        <v>134</v>
      </c>
      <c r="J100" s="1" t="s">
        <v>587</v>
      </c>
      <c r="K100" s="1" t="str">
        <f t="shared" si="4"/>
        <v>134f</v>
      </c>
      <c r="L100" s="1">
        <v>1</v>
      </c>
    </row>
    <row r="101" spans="1:12" s="3" customFormat="1" ht="15.75">
      <c r="A101" s="1" t="s">
        <v>481</v>
      </c>
      <c r="B101" s="11">
        <v>35.166561000000002</v>
      </c>
      <c r="C101" s="11">
        <v>-122.996477</v>
      </c>
      <c r="D101" s="1">
        <v>231</v>
      </c>
      <c r="E101" s="1" t="s">
        <v>5</v>
      </c>
      <c r="F101" s="1">
        <v>5.2841416497375162</v>
      </c>
      <c r="G101" s="1">
        <f t="shared" si="3"/>
        <v>52.841416497375164</v>
      </c>
      <c r="H101" s="1">
        <f t="shared" si="5"/>
        <v>15.898415681543222</v>
      </c>
      <c r="I101" s="1">
        <v>136</v>
      </c>
      <c r="J101" s="1" t="s">
        <v>587</v>
      </c>
      <c r="K101" s="1" t="str">
        <f t="shared" si="4"/>
        <v>136f</v>
      </c>
      <c r="L101" s="1">
        <v>1</v>
      </c>
    </row>
    <row r="102" spans="1:12" s="3" customFormat="1" ht="15.75">
      <c r="A102" s="1" t="s">
        <v>480</v>
      </c>
      <c r="B102" s="11">
        <v>35.166553</v>
      </c>
      <c r="C102" s="11">
        <v>-122.99638299999999</v>
      </c>
      <c r="D102" s="1">
        <v>231</v>
      </c>
      <c r="E102" s="1" t="s">
        <v>5</v>
      </c>
      <c r="F102" s="1">
        <v>5.3196788532084396</v>
      </c>
      <c r="G102" s="1">
        <f t="shared" si="3"/>
        <v>53.196788532084398</v>
      </c>
      <c r="H102" s="1">
        <f t="shared" si="5"/>
        <v>16.072106865229195</v>
      </c>
      <c r="I102" s="1">
        <v>137</v>
      </c>
      <c r="J102" s="1" t="s">
        <v>587</v>
      </c>
      <c r="K102" s="1" t="str">
        <f t="shared" si="4"/>
        <v>137f</v>
      </c>
      <c r="L102" s="1">
        <v>1</v>
      </c>
    </row>
    <row r="103" spans="1:12" s="3" customFormat="1" ht="15.75">
      <c r="A103" s="1" t="s">
        <v>479</v>
      </c>
      <c r="B103" s="11">
        <v>35.166531999999997</v>
      </c>
      <c r="C103" s="11">
        <v>-122.99593900000001</v>
      </c>
      <c r="D103" s="1">
        <v>231</v>
      </c>
      <c r="E103" s="1" t="s">
        <v>5</v>
      </c>
      <c r="F103" s="1">
        <v>6.6916593567865679</v>
      </c>
      <c r="G103" s="1">
        <f t="shared" si="3"/>
        <v>66.916593567865675</v>
      </c>
      <c r="H103" s="1">
        <f t="shared" si="5"/>
        <v>23.313788308588972</v>
      </c>
      <c r="I103" s="1">
        <v>142</v>
      </c>
      <c r="J103" s="1" t="s">
        <v>587</v>
      </c>
      <c r="K103" s="1" t="str">
        <f t="shared" si="4"/>
        <v>142f</v>
      </c>
      <c r="L103" s="1">
        <v>1</v>
      </c>
    </row>
    <row r="104" spans="1:12" s="3" customFormat="1" ht="15.75">
      <c r="A104" s="1" t="s">
        <v>478</v>
      </c>
      <c r="B104" s="11">
        <v>35.166547000000001</v>
      </c>
      <c r="C104" s="11">
        <v>-122.995783</v>
      </c>
      <c r="D104" s="1">
        <v>231</v>
      </c>
      <c r="E104" s="1" t="s">
        <v>5</v>
      </c>
      <c r="F104" s="1">
        <v>10.69403175087894</v>
      </c>
      <c r="G104" s="1">
        <f t="shared" si="3"/>
        <v>106.94031750878941</v>
      </c>
      <c r="H104" s="1">
        <f t="shared" si="5"/>
        <v>49.851840981516027</v>
      </c>
      <c r="I104" s="1">
        <v>143</v>
      </c>
      <c r="J104" s="1" t="s">
        <v>587</v>
      </c>
      <c r="K104" s="1" t="str">
        <f t="shared" si="4"/>
        <v>143f</v>
      </c>
      <c r="L104" s="1">
        <v>1</v>
      </c>
    </row>
    <row r="105" spans="1:12" s="3" customFormat="1" ht="15.75">
      <c r="A105" s="1" t="s">
        <v>477</v>
      </c>
      <c r="B105" s="11">
        <v>35.166558000000002</v>
      </c>
      <c r="C105" s="11">
        <v>-122.99565</v>
      </c>
      <c r="D105" s="1">
        <v>231</v>
      </c>
      <c r="E105" s="1" t="s">
        <v>5</v>
      </c>
      <c r="F105" s="1">
        <v>12.394352777063023</v>
      </c>
      <c r="G105" s="1">
        <f t="shared" si="3"/>
        <v>123.94352777063023</v>
      </c>
      <c r="H105" s="1">
        <f t="shared" si="5"/>
        <v>63.323535381700673</v>
      </c>
      <c r="I105" s="1">
        <v>143</v>
      </c>
      <c r="J105" s="1" t="s">
        <v>587</v>
      </c>
      <c r="K105" s="1" t="str">
        <f t="shared" si="4"/>
        <v>143f</v>
      </c>
      <c r="L105" s="1">
        <v>1</v>
      </c>
    </row>
    <row r="106" spans="1:12" s="3" customFormat="1" ht="15.75">
      <c r="A106" s="1" t="s">
        <v>476</v>
      </c>
      <c r="B106" s="11">
        <v>35.166562999999996</v>
      </c>
      <c r="C106" s="11">
        <v>-122.995606</v>
      </c>
      <c r="D106" s="1">
        <v>231</v>
      </c>
      <c r="E106" s="1" t="s">
        <v>5</v>
      </c>
      <c r="F106" s="1">
        <v>3.8396617331364724</v>
      </c>
      <c r="G106" s="1">
        <f t="shared" si="3"/>
        <v>38.396617331364723</v>
      </c>
      <c r="H106" s="1">
        <f t="shared" si="5"/>
        <v>9.4740853253746824</v>
      </c>
      <c r="I106" s="1">
        <v>144</v>
      </c>
      <c r="J106" s="1" t="s">
        <v>587</v>
      </c>
      <c r="K106" s="1" t="str">
        <f t="shared" si="4"/>
        <v>144f</v>
      </c>
      <c r="L106" s="1">
        <v>1</v>
      </c>
    </row>
    <row r="107" spans="1:12" s="3" customFormat="1" ht="15.75">
      <c r="A107" s="1" t="s">
        <v>475</v>
      </c>
      <c r="B107" s="11">
        <v>35.166562999999996</v>
      </c>
      <c r="C107" s="11">
        <v>-122.995592</v>
      </c>
      <c r="D107" s="1">
        <v>231</v>
      </c>
      <c r="E107" s="1" t="s">
        <v>5</v>
      </c>
      <c r="F107" s="1">
        <v>10.956382072370124</v>
      </c>
      <c r="G107" s="1">
        <f t="shared" si="3"/>
        <v>109.56382072370124</v>
      </c>
      <c r="H107" s="1">
        <f t="shared" si="5"/>
        <v>51.849480855540598</v>
      </c>
      <c r="I107" s="1">
        <v>144</v>
      </c>
      <c r="J107" s="1" t="s">
        <v>587</v>
      </c>
      <c r="K107" s="1" t="str">
        <f t="shared" si="4"/>
        <v>144f</v>
      </c>
      <c r="L107" s="1">
        <v>1</v>
      </c>
    </row>
    <row r="108" spans="1:12" s="3" customFormat="1" ht="15.75">
      <c r="A108" s="1" t="s">
        <v>474</v>
      </c>
      <c r="B108" s="11">
        <v>35.166572000000002</v>
      </c>
      <c r="C108" s="11">
        <v>-122.995389</v>
      </c>
      <c r="D108" s="1">
        <v>231</v>
      </c>
      <c r="E108" s="1" t="s">
        <v>5</v>
      </c>
      <c r="F108" s="1">
        <v>11.048022582717422</v>
      </c>
      <c r="G108" s="1">
        <f t="shared" si="3"/>
        <v>110.48022582717422</v>
      </c>
      <c r="H108" s="1">
        <f t="shared" si="5"/>
        <v>52.554336158106722</v>
      </c>
      <c r="I108" s="1">
        <v>145</v>
      </c>
      <c r="J108" s="1" t="s">
        <v>587</v>
      </c>
      <c r="K108" s="1" t="str">
        <f t="shared" si="4"/>
        <v>145f</v>
      </c>
      <c r="L108" s="1">
        <v>1</v>
      </c>
    </row>
    <row r="109" spans="1:12" s="3" customFormat="1" ht="15.75">
      <c r="A109" s="1" t="s">
        <v>473</v>
      </c>
      <c r="B109" s="11">
        <v>35.166569000000003</v>
      </c>
      <c r="C109" s="11">
        <v>-122.99538</v>
      </c>
      <c r="D109" s="1">
        <v>231</v>
      </c>
      <c r="E109" s="1" t="s">
        <v>5</v>
      </c>
      <c r="F109" s="1">
        <v>9.6048400980814765</v>
      </c>
      <c r="G109" s="1">
        <f t="shared" si="3"/>
        <v>96.048400980814762</v>
      </c>
      <c r="H109" s="1">
        <f t="shared" si="5"/>
        <v>41.884634482255429</v>
      </c>
      <c r="I109" s="1">
        <v>145</v>
      </c>
      <c r="J109" s="1" t="s">
        <v>587</v>
      </c>
      <c r="K109" s="1" t="str">
        <f t="shared" si="4"/>
        <v>145f</v>
      </c>
      <c r="L109" s="1">
        <v>1</v>
      </c>
    </row>
    <row r="110" spans="1:12" s="3" customFormat="1" ht="15.75">
      <c r="A110" s="1" t="s">
        <v>472</v>
      </c>
      <c r="B110" s="11">
        <v>35.166567999999998</v>
      </c>
      <c r="C110" s="11">
        <v>-122.99537599999999</v>
      </c>
      <c r="D110" s="1">
        <v>231</v>
      </c>
      <c r="E110" s="1" t="s">
        <v>5</v>
      </c>
      <c r="F110" s="1">
        <v>12.990276690783579</v>
      </c>
      <c r="G110" s="1">
        <f t="shared" si="3"/>
        <v>129.9027669078358</v>
      </c>
      <c r="H110" s="1">
        <f t="shared" si="5"/>
        <v>68.332412844404089</v>
      </c>
      <c r="I110" s="1">
        <v>145</v>
      </c>
      <c r="J110" s="1" t="s">
        <v>587</v>
      </c>
      <c r="K110" s="1" t="str">
        <f t="shared" si="4"/>
        <v>145f</v>
      </c>
      <c r="L110" s="1">
        <v>1</v>
      </c>
    </row>
    <row r="111" spans="1:12" s="3" customFormat="1" ht="15.75">
      <c r="A111" s="1" t="s">
        <v>471</v>
      </c>
      <c r="B111" s="11">
        <v>35.166539999999998</v>
      </c>
      <c r="C111" s="11">
        <v>-122.995268</v>
      </c>
      <c r="D111" s="1">
        <v>231</v>
      </c>
      <c r="E111" s="1" t="s">
        <v>5</v>
      </c>
      <c r="F111" s="1">
        <v>6.5565123980298106</v>
      </c>
      <c r="G111" s="1">
        <f t="shared" si="3"/>
        <v>65.565123980298111</v>
      </c>
      <c r="H111" s="1">
        <f t="shared" si="5"/>
        <v>22.555288272671742</v>
      </c>
      <c r="I111" s="1">
        <v>146</v>
      </c>
      <c r="J111" s="1" t="s">
        <v>587</v>
      </c>
      <c r="K111" s="1" t="str">
        <f t="shared" si="4"/>
        <v>146f</v>
      </c>
      <c r="L111" s="1">
        <v>1</v>
      </c>
    </row>
    <row r="112" spans="1:12" s="3" customFormat="1" ht="15.75">
      <c r="A112" s="1" t="s">
        <v>470</v>
      </c>
      <c r="B112" s="11">
        <v>35.166541000000002</v>
      </c>
      <c r="C112" s="11">
        <v>-122.995262</v>
      </c>
      <c r="D112" s="1">
        <v>231</v>
      </c>
      <c r="E112" s="1" t="s">
        <v>5</v>
      </c>
      <c r="F112" s="1">
        <v>13.045542255625142</v>
      </c>
      <c r="G112" s="1">
        <f t="shared" si="3"/>
        <v>130.45542255625142</v>
      </c>
      <c r="H112" s="1">
        <f t="shared" si="5"/>
        <v>68.804308387970678</v>
      </c>
      <c r="I112" s="1">
        <v>147</v>
      </c>
      <c r="J112" s="1" t="s">
        <v>587</v>
      </c>
      <c r="K112" s="1" t="str">
        <f t="shared" si="4"/>
        <v>147f</v>
      </c>
      <c r="L112" s="1">
        <v>1</v>
      </c>
    </row>
    <row r="113" spans="1:12" s="3" customFormat="1" ht="15.75">
      <c r="A113" s="1" t="s">
        <v>469</v>
      </c>
      <c r="B113" s="11">
        <v>35.166553999999998</v>
      </c>
      <c r="C113" s="11">
        <v>-122.99516</v>
      </c>
      <c r="D113" s="1">
        <v>231</v>
      </c>
      <c r="E113" s="1" t="s">
        <v>5</v>
      </c>
      <c r="F113" s="1">
        <v>11.090292148826478</v>
      </c>
      <c r="G113" s="1">
        <f t="shared" si="3"/>
        <v>110.90292148826478</v>
      </c>
      <c r="H113" s="1">
        <f t="shared" si="5"/>
        <v>52.88068122571628</v>
      </c>
      <c r="I113" s="1">
        <v>148</v>
      </c>
      <c r="J113" s="1" t="s">
        <v>587</v>
      </c>
      <c r="K113" s="1" t="str">
        <f t="shared" si="4"/>
        <v>148f</v>
      </c>
      <c r="L113" s="1">
        <v>1</v>
      </c>
    </row>
    <row r="114" spans="1:12" s="3" customFormat="1" ht="15.75">
      <c r="A114" s="1" t="s">
        <v>468</v>
      </c>
      <c r="B114" s="11">
        <v>35.166569000000003</v>
      </c>
      <c r="C114" s="11">
        <v>-122.99499900000001</v>
      </c>
      <c r="D114" s="1">
        <v>231</v>
      </c>
      <c r="E114" s="1" t="s">
        <v>5</v>
      </c>
      <c r="F114" s="1">
        <v>5.3837877736386908</v>
      </c>
      <c r="G114" s="1">
        <f t="shared" si="3"/>
        <v>53.837877736386908</v>
      </c>
      <c r="H114" s="1">
        <f t="shared" si="5"/>
        <v>16.387270089554036</v>
      </c>
      <c r="I114" s="1">
        <v>149</v>
      </c>
      <c r="J114" s="1" t="s">
        <v>587</v>
      </c>
      <c r="K114" s="1" t="str">
        <f t="shared" si="4"/>
        <v>149f</v>
      </c>
      <c r="L114" s="1">
        <v>1</v>
      </c>
    </row>
    <row r="115" spans="1:12" s="3" customFormat="1" ht="15.75">
      <c r="A115" s="1" t="s">
        <v>467</v>
      </c>
      <c r="B115" s="11">
        <v>35.166581999999998</v>
      </c>
      <c r="C115" s="11">
        <v>-122.994789</v>
      </c>
      <c r="D115" s="1">
        <v>231</v>
      </c>
      <c r="E115" s="1" t="s">
        <v>5</v>
      </c>
      <c r="F115" s="1">
        <v>5.9061502467633789</v>
      </c>
      <c r="G115" s="1">
        <f t="shared" si="3"/>
        <v>59.061502467633787</v>
      </c>
      <c r="H115" s="1">
        <f t="shared" si="5"/>
        <v>19.04152272357792</v>
      </c>
      <c r="I115" s="1">
        <v>150</v>
      </c>
      <c r="J115" s="1" t="s">
        <v>587</v>
      </c>
      <c r="K115" s="1" t="str">
        <f t="shared" si="4"/>
        <v>150f</v>
      </c>
      <c r="L115" s="1">
        <v>1</v>
      </c>
    </row>
    <row r="116" spans="1:12" s="3" customFormat="1" ht="15.75">
      <c r="A116" s="1" t="s">
        <v>466</v>
      </c>
      <c r="B116" s="11">
        <v>35.166572000000002</v>
      </c>
      <c r="C116" s="11">
        <v>-122.994694</v>
      </c>
      <c r="D116" s="1">
        <v>231</v>
      </c>
      <c r="E116" s="1" t="s">
        <v>5</v>
      </c>
      <c r="F116" s="1">
        <v>10.741559363539475</v>
      </c>
      <c r="G116" s="1">
        <f t="shared" si="3"/>
        <v>107.41559363539474</v>
      </c>
      <c r="H116" s="1">
        <f t="shared" si="5"/>
        <v>50.211502682476855</v>
      </c>
      <c r="I116" s="1">
        <v>150</v>
      </c>
      <c r="J116" s="1" t="s">
        <v>587</v>
      </c>
      <c r="K116" s="1" t="str">
        <f t="shared" si="4"/>
        <v>150f</v>
      </c>
      <c r="L116" s="1">
        <v>1</v>
      </c>
    </row>
    <row r="117" spans="1:12" s="3" customFormat="1" ht="15.75">
      <c r="A117" s="1" t="s">
        <v>465</v>
      </c>
      <c r="B117" s="11">
        <v>35.166547999999999</v>
      </c>
      <c r="C117" s="11">
        <v>-122.994629</v>
      </c>
      <c r="D117" s="1">
        <v>231</v>
      </c>
      <c r="E117" s="1" t="s">
        <v>5</v>
      </c>
      <c r="F117" s="1">
        <v>4.3175553709417205</v>
      </c>
      <c r="G117" s="1">
        <f t="shared" si="3"/>
        <v>43.175553709417201</v>
      </c>
      <c r="H117" s="1">
        <f t="shared" si="5"/>
        <v>11.458404535689816</v>
      </c>
      <c r="I117" s="1">
        <v>151</v>
      </c>
      <c r="J117" s="1" t="s">
        <v>587</v>
      </c>
      <c r="K117" s="1" t="str">
        <f t="shared" si="4"/>
        <v>151f</v>
      </c>
      <c r="L117" s="1">
        <v>1</v>
      </c>
    </row>
    <row r="118" spans="1:12" s="3" customFormat="1" ht="15.75">
      <c r="A118" s="1" t="s">
        <v>464</v>
      </c>
      <c r="B118" s="11">
        <v>35.166531999999997</v>
      </c>
      <c r="C118" s="11">
        <v>-122.99455</v>
      </c>
      <c r="D118" s="1">
        <v>231</v>
      </c>
      <c r="E118" s="1" t="s">
        <v>5</v>
      </c>
      <c r="F118" s="1">
        <v>3.9311089287457688</v>
      </c>
      <c r="G118" s="1">
        <f t="shared" si="3"/>
        <v>39.31108928745769</v>
      </c>
      <c r="H118" s="1">
        <f t="shared" si="5"/>
        <v>9.8425665133373474</v>
      </c>
      <c r="I118" s="1">
        <v>151</v>
      </c>
      <c r="J118" s="1" t="s">
        <v>587</v>
      </c>
      <c r="K118" s="1" t="str">
        <f t="shared" si="4"/>
        <v>151f</v>
      </c>
      <c r="L118" s="1">
        <v>1</v>
      </c>
    </row>
    <row r="119" spans="1:12" s="3" customFormat="1" ht="15.75">
      <c r="A119" s="1" t="s">
        <v>463</v>
      </c>
      <c r="B119" s="11">
        <v>35.166522999999998</v>
      </c>
      <c r="C119" s="11">
        <v>-122.994472</v>
      </c>
      <c r="D119" s="1">
        <v>231</v>
      </c>
      <c r="E119" s="1" t="s">
        <v>5</v>
      </c>
      <c r="F119" s="1">
        <v>10.090005387597271</v>
      </c>
      <c r="G119" s="1">
        <f t="shared" si="3"/>
        <v>100.90005387597272</v>
      </c>
      <c r="H119" s="1">
        <f t="shared" si="5"/>
        <v>45.367861746995402</v>
      </c>
      <c r="I119" s="1">
        <v>152</v>
      </c>
      <c r="J119" s="1" t="s">
        <v>587</v>
      </c>
      <c r="K119" s="1" t="str">
        <f t="shared" si="4"/>
        <v>152f</v>
      </c>
      <c r="L119" s="1">
        <v>1</v>
      </c>
    </row>
    <row r="120" spans="1:12" s="3" customFormat="1" ht="15.75">
      <c r="A120" s="1" t="s">
        <v>462</v>
      </c>
      <c r="B120" s="11">
        <v>35.166538000000003</v>
      </c>
      <c r="C120" s="11">
        <v>-122.994317</v>
      </c>
      <c r="D120" s="1">
        <v>231</v>
      </c>
      <c r="E120" s="1" t="s">
        <v>5</v>
      </c>
      <c r="F120" s="1">
        <v>5.6071584935138716</v>
      </c>
      <c r="G120" s="1">
        <f t="shared" si="3"/>
        <v>56.071584935138716</v>
      </c>
      <c r="H120" s="1">
        <f t="shared" si="5"/>
        <v>17.503583493762072</v>
      </c>
      <c r="I120" s="1">
        <v>153</v>
      </c>
      <c r="J120" s="1" t="s">
        <v>587</v>
      </c>
      <c r="K120" s="1" t="str">
        <f t="shared" si="4"/>
        <v>153f</v>
      </c>
      <c r="L120" s="1">
        <v>1</v>
      </c>
    </row>
    <row r="121" spans="1:12" s="3" customFormat="1" ht="15.75">
      <c r="A121" s="1" t="s">
        <v>461</v>
      </c>
      <c r="B121" s="11">
        <v>35.166673000000003</v>
      </c>
      <c r="C121" s="11">
        <v>-122.99419</v>
      </c>
      <c r="D121" s="1">
        <v>231</v>
      </c>
      <c r="E121" s="1" t="s">
        <v>5</v>
      </c>
      <c r="F121" s="1">
        <v>4.2456867976327892</v>
      </c>
      <c r="G121" s="1">
        <f t="shared" si="3"/>
        <v>42.456867976327892</v>
      </c>
      <c r="H121" s="1">
        <f t="shared" si="5"/>
        <v>11.150809397532703</v>
      </c>
      <c r="I121" s="1">
        <v>154</v>
      </c>
      <c r="J121" s="1" t="s">
        <v>587</v>
      </c>
      <c r="K121" s="1" t="str">
        <f t="shared" si="4"/>
        <v>154f</v>
      </c>
      <c r="L121" s="1">
        <v>1</v>
      </c>
    </row>
    <row r="122" spans="1:12" s="3" customFormat="1" ht="15.75">
      <c r="A122" s="1" t="s">
        <v>460</v>
      </c>
      <c r="B122" s="11">
        <v>35.166694</v>
      </c>
      <c r="C122" s="11">
        <v>-122.99400799999999</v>
      </c>
      <c r="D122" s="1">
        <v>231</v>
      </c>
      <c r="E122" s="1" t="s">
        <v>5</v>
      </c>
      <c r="F122" s="1">
        <v>12.547318438615154</v>
      </c>
      <c r="G122" s="1">
        <f t="shared" si="3"/>
        <v>125.47318438615153</v>
      </c>
      <c r="H122" s="1">
        <f t="shared" si="5"/>
        <v>64.595291420442933</v>
      </c>
      <c r="I122" s="1">
        <v>155</v>
      </c>
      <c r="J122" s="1" t="s">
        <v>587</v>
      </c>
      <c r="K122" s="1" t="str">
        <f t="shared" si="4"/>
        <v>155f</v>
      </c>
      <c r="L122" s="1">
        <v>1</v>
      </c>
    </row>
    <row r="123" spans="1:12" s="3" customFormat="1" ht="15.75">
      <c r="A123" s="1" t="s">
        <v>459</v>
      </c>
      <c r="B123" s="11">
        <v>35.166685999999999</v>
      </c>
      <c r="C123" s="11">
        <v>-122.993971</v>
      </c>
      <c r="D123" s="1">
        <v>231</v>
      </c>
      <c r="E123" s="1" t="s">
        <v>5</v>
      </c>
      <c r="F123" s="1">
        <v>10.727262274733096</v>
      </c>
      <c r="G123" s="1">
        <f t="shared" si="3"/>
        <v>107.27262274733096</v>
      </c>
      <c r="H123" s="1">
        <f t="shared" si="5"/>
        <v>50.103206355795322</v>
      </c>
      <c r="I123" s="1">
        <v>156</v>
      </c>
      <c r="J123" s="1" t="s">
        <v>587</v>
      </c>
      <c r="K123" s="1" t="str">
        <f t="shared" si="4"/>
        <v>156f</v>
      </c>
      <c r="L123" s="1">
        <v>1</v>
      </c>
    </row>
    <row r="124" spans="1:12" s="3" customFormat="1" ht="15.75">
      <c r="A124" s="1" t="s">
        <v>458</v>
      </c>
      <c r="B124" s="11">
        <v>35.166683999999997</v>
      </c>
      <c r="C124" s="11">
        <v>-122.99396900000001</v>
      </c>
      <c r="D124" s="1">
        <v>231</v>
      </c>
      <c r="E124" s="1" t="s">
        <v>5</v>
      </c>
      <c r="F124" s="1">
        <v>12.16892636368096</v>
      </c>
      <c r="G124" s="1">
        <f t="shared" si="3"/>
        <v>121.6892636368096</v>
      </c>
      <c r="H124" s="1">
        <f t="shared" si="5"/>
        <v>61.467055464953653</v>
      </c>
      <c r="I124" s="1">
        <v>156</v>
      </c>
      <c r="J124" s="1" t="s">
        <v>587</v>
      </c>
      <c r="K124" s="1" t="str">
        <f t="shared" si="4"/>
        <v>156f</v>
      </c>
      <c r="L124" s="1">
        <v>1</v>
      </c>
    </row>
    <row r="125" spans="1:12" s="3" customFormat="1" ht="15.75">
      <c r="A125" s="1" t="s">
        <v>457</v>
      </c>
      <c r="B125" s="11">
        <v>35.166654000000001</v>
      </c>
      <c r="C125" s="11">
        <v>-122.993926</v>
      </c>
      <c r="D125" s="1">
        <v>231</v>
      </c>
      <c r="E125" s="1" t="s">
        <v>5</v>
      </c>
      <c r="F125" s="1">
        <v>11.150076450293351</v>
      </c>
      <c r="G125" s="1">
        <f t="shared" si="3"/>
        <v>111.50076450293352</v>
      </c>
      <c r="H125" s="1">
        <f t="shared" si="5"/>
        <v>53.343570333072371</v>
      </c>
      <c r="I125" s="1">
        <v>156</v>
      </c>
      <c r="J125" s="1" t="s">
        <v>587</v>
      </c>
      <c r="K125" s="1" t="str">
        <f t="shared" si="4"/>
        <v>156f</v>
      </c>
      <c r="L125" s="1">
        <v>1</v>
      </c>
    </row>
    <row r="126" spans="1:12" s="3" customFormat="1" ht="15.75">
      <c r="A126" s="1" t="s">
        <v>456</v>
      </c>
      <c r="B126" s="11">
        <v>35.166632</v>
      </c>
      <c r="C126" s="11">
        <v>-122.993808</v>
      </c>
      <c r="D126" s="1">
        <v>231</v>
      </c>
      <c r="E126" s="1" t="s">
        <v>5</v>
      </c>
      <c r="F126" s="1">
        <v>5.1147081228171709</v>
      </c>
      <c r="G126" s="1">
        <f t="shared" si="3"/>
        <v>51.147081228171707</v>
      </c>
      <c r="H126" s="1">
        <f t="shared" si="5"/>
        <v>15.080281680448467</v>
      </c>
      <c r="I126" s="1">
        <v>157</v>
      </c>
      <c r="J126" s="1" t="s">
        <v>587</v>
      </c>
      <c r="K126" s="1" t="str">
        <f t="shared" si="4"/>
        <v>157f</v>
      </c>
      <c r="L126" s="1">
        <v>1</v>
      </c>
    </row>
    <row r="127" spans="1:12" s="3" customFormat="1" ht="15.75">
      <c r="A127" s="1" t="s">
        <v>455</v>
      </c>
      <c r="B127" s="11">
        <v>35.166637999999999</v>
      </c>
      <c r="C127" s="11">
        <v>-122.993607</v>
      </c>
      <c r="D127" s="1">
        <v>231</v>
      </c>
      <c r="E127" s="1" t="s">
        <v>5</v>
      </c>
      <c r="F127" s="1">
        <v>6.6836369373394406</v>
      </c>
      <c r="G127" s="1">
        <f t="shared" si="3"/>
        <v>66.836369373394405</v>
      </c>
      <c r="H127" s="1">
        <f t="shared" si="5"/>
        <v>23.268495166622223</v>
      </c>
      <c r="I127" s="1">
        <v>158</v>
      </c>
      <c r="J127" s="1" t="s">
        <v>587</v>
      </c>
      <c r="K127" s="1" t="str">
        <f t="shared" si="4"/>
        <v>158f</v>
      </c>
      <c r="L127" s="1">
        <v>1</v>
      </c>
    </row>
    <row r="128" spans="1:12" s="3" customFormat="1" ht="15.75">
      <c r="A128" s="1" t="s">
        <v>454</v>
      </c>
      <c r="B128" s="11">
        <v>35.166626000000001</v>
      </c>
      <c r="C128" s="11">
        <v>-122.993145</v>
      </c>
      <c r="D128" s="1">
        <v>231</v>
      </c>
      <c r="E128" s="1" t="s">
        <v>5</v>
      </c>
      <c r="F128" s="1">
        <v>11.428575656000019</v>
      </c>
      <c r="G128" s="1">
        <f t="shared" si="3"/>
        <v>114.28575656000019</v>
      </c>
      <c r="H128" s="1">
        <f t="shared" si="5"/>
        <v>55.520193489675854</v>
      </c>
      <c r="I128" s="1">
        <v>160</v>
      </c>
      <c r="J128" s="1" t="s">
        <v>587</v>
      </c>
      <c r="K128" s="1" t="str">
        <f t="shared" si="4"/>
        <v>160f</v>
      </c>
      <c r="L128" s="1">
        <v>1</v>
      </c>
    </row>
    <row r="129" spans="1:12" s="3" customFormat="1" ht="15.75">
      <c r="A129" s="1" t="s">
        <v>453</v>
      </c>
      <c r="B129" s="11">
        <v>35.166601</v>
      </c>
      <c r="C129" s="11">
        <v>-122.992515</v>
      </c>
      <c r="D129" s="1">
        <v>231</v>
      </c>
      <c r="E129" s="1" t="s">
        <v>5</v>
      </c>
      <c r="F129" s="1">
        <v>5.4698485305425386</v>
      </c>
      <c r="G129" s="1">
        <f t="shared" si="3"/>
        <v>54.698485305425386</v>
      </c>
      <c r="H129" s="1">
        <f t="shared" si="5"/>
        <v>16.814026376729196</v>
      </c>
      <c r="I129" s="1">
        <v>164</v>
      </c>
      <c r="J129" s="1" t="s">
        <v>587</v>
      </c>
      <c r="K129" s="1" t="str">
        <f t="shared" si="4"/>
        <v>164f</v>
      </c>
      <c r="L129" s="1">
        <v>1</v>
      </c>
    </row>
    <row r="130" spans="1:12" s="3" customFormat="1" ht="15.75">
      <c r="A130" s="1" t="s">
        <v>452</v>
      </c>
      <c r="B130" s="11">
        <v>35.166598</v>
      </c>
      <c r="C130" s="11">
        <v>-122.99249</v>
      </c>
      <c r="D130" s="1">
        <v>231</v>
      </c>
      <c r="E130" s="1" t="s">
        <v>5</v>
      </c>
      <c r="F130" s="1">
        <v>1.6296643575594991</v>
      </c>
      <c r="G130" s="1">
        <f t="shared" ref="G130:G193" si="6">F130*10</f>
        <v>16.296643575594992</v>
      </c>
      <c r="H130" s="1">
        <f t="shared" si="5"/>
        <v>2.3614149267471882</v>
      </c>
      <c r="I130" s="1">
        <v>165</v>
      </c>
      <c r="J130" s="1" t="s">
        <v>587</v>
      </c>
      <c r="K130" s="1" t="str">
        <f t="shared" ref="K130:K193" si="7">CONCATENATE(I130,J130)</f>
        <v>165f</v>
      </c>
      <c r="L130" s="1">
        <v>1</v>
      </c>
    </row>
    <row r="131" spans="1:12" s="3" customFormat="1" ht="15.75">
      <c r="A131" s="1" t="s">
        <v>451</v>
      </c>
      <c r="B131" s="11">
        <v>35.166607999999997</v>
      </c>
      <c r="C131" s="11">
        <v>-122.99231899999999</v>
      </c>
      <c r="D131" s="1">
        <v>231</v>
      </c>
      <c r="E131" s="1" t="s">
        <v>5</v>
      </c>
      <c r="F131" s="1">
        <v>8.3921593641022465</v>
      </c>
      <c r="G131" s="1">
        <f t="shared" si="6"/>
        <v>83.921593641022469</v>
      </c>
      <c r="H131" s="1">
        <f t="shared" ref="H131:H194" si="8">0.0256*(G131^1.6211)</f>
        <v>33.65360992996176</v>
      </c>
      <c r="I131" s="1">
        <v>166</v>
      </c>
      <c r="J131" s="1" t="s">
        <v>587</v>
      </c>
      <c r="K131" s="1" t="str">
        <f t="shared" si="7"/>
        <v>166f</v>
      </c>
      <c r="L131" s="1">
        <v>1</v>
      </c>
    </row>
    <row r="132" spans="1:12" s="3" customFormat="1" ht="15.75">
      <c r="A132" s="1" t="s">
        <v>450</v>
      </c>
      <c r="B132" s="11">
        <v>35.166623000000001</v>
      </c>
      <c r="C132" s="11">
        <v>-122.992159</v>
      </c>
      <c r="D132" s="1">
        <v>231</v>
      </c>
      <c r="E132" s="1" t="s">
        <v>5</v>
      </c>
      <c r="F132" s="1">
        <v>9.9092258059635512</v>
      </c>
      <c r="G132" s="1">
        <f t="shared" si="6"/>
        <v>99.092258059635512</v>
      </c>
      <c r="H132" s="1">
        <f t="shared" si="8"/>
        <v>44.05751152344947</v>
      </c>
      <c r="I132" s="1">
        <v>167</v>
      </c>
      <c r="J132" s="1" t="s">
        <v>587</v>
      </c>
      <c r="K132" s="1" t="str">
        <f t="shared" si="7"/>
        <v>167f</v>
      </c>
      <c r="L132" s="1">
        <v>1</v>
      </c>
    </row>
    <row r="133" spans="1:12" s="3" customFormat="1" ht="15.75">
      <c r="A133" s="1" t="s">
        <v>449</v>
      </c>
      <c r="B133" s="11">
        <v>35.166637000000001</v>
      </c>
      <c r="C133" s="11">
        <v>-122.99206100000001</v>
      </c>
      <c r="D133" s="1">
        <v>231</v>
      </c>
      <c r="E133" s="1" t="s">
        <v>5</v>
      </c>
      <c r="F133" s="1">
        <v>3.2326516182438918</v>
      </c>
      <c r="G133" s="1">
        <f t="shared" si="6"/>
        <v>32.326516182438915</v>
      </c>
      <c r="H133" s="1">
        <f t="shared" si="8"/>
        <v>7.1678004070841554</v>
      </c>
      <c r="I133" s="1">
        <v>168</v>
      </c>
      <c r="J133" s="1" t="s">
        <v>587</v>
      </c>
      <c r="K133" s="1" t="str">
        <f t="shared" si="7"/>
        <v>168f</v>
      </c>
      <c r="L133" s="1">
        <v>1</v>
      </c>
    </row>
    <row r="134" spans="1:12" s="3" customFormat="1" ht="15.75">
      <c r="A134" s="1" t="s">
        <v>448</v>
      </c>
      <c r="B134" s="11">
        <v>35.166649999999997</v>
      </c>
      <c r="C134" s="11">
        <v>-122.991865</v>
      </c>
      <c r="D134" s="1">
        <v>231</v>
      </c>
      <c r="E134" s="1" t="s">
        <v>5</v>
      </c>
      <c r="F134" s="1">
        <v>3.2753690815034142</v>
      </c>
      <c r="G134" s="1">
        <f t="shared" si="6"/>
        <v>32.75369081503414</v>
      </c>
      <c r="H134" s="1">
        <f t="shared" si="8"/>
        <v>7.3219768029771535</v>
      </c>
      <c r="I134" s="1">
        <v>169</v>
      </c>
      <c r="J134" s="1" t="s">
        <v>587</v>
      </c>
      <c r="K134" s="1" t="str">
        <f t="shared" si="7"/>
        <v>169f</v>
      </c>
      <c r="L134" s="1">
        <v>1</v>
      </c>
    </row>
    <row r="135" spans="1:12" s="3" customFormat="1" ht="15.75">
      <c r="A135" s="1" t="s">
        <v>447</v>
      </c>
      <c r="B135" s="11">
        <v>35.166646999999998</v>
      </c>
      <c r="C135" s="11">
        <v>-122.991697</v>
      </c>
      <c r="D135" s="1">
        <v>231</v>
      </c>
      <c r="E135" s="1" t="s">
        <v>5</v>
      </c>
      <c r="F135" s="1">
        <v>8.4470804167886762</v>
      </c>
      <c r="G135" s="1">
        <f t="shared" si="6"/>
        <v>84.470804167886769</v>
      </c>
      <c r="H135" s="1">
        <f t="shared" si="8"/>
        <v>34.011366489577192</v>
      </c>
      <c r="I135" s="1">
        <v>170</v>
      </c>
      <c r="J135" s="1" t="s">
        <v>587</v>
      </c>
      <c r="K135" s="1" t="str">
        <f t="shared" si="7"/>
        <v>170f</v>
      </c>
      <c r="L135" s="1">
        <v>1</v>
      </c>
    </row>
    <row r="136" spans="1:12" s="3" customFormat="1" ht="15.75">
      <c r="A136" s="1" t="s">
        <v>446</v>
      </c>
      <c r="B136" s="11">
        <v>35.166634999999999</v>
      </c>
      <c r="C136" s="11">
        <v>-122.991636</v>
      </c>
      <c r="D136" s="1">
        <v>231</v>
      </c>
      <c r="E136" s="1" t="s">
        <v>5</v>
      </c>
      <c r="F136" s="1">
        <v>4.3974224022429311</v>
      </c>
      <c r="G136" s="1">
        <f t="shared" si="6"/>
        <v>43.974224022429311</v>
      </c>
      <c r="H136" s="1">
        <f t="shared" si="8"/>
        <v>11.803982101186588</v>
      </c>
      <c r="I136" s="1">
        <v>171</v>
      </c>
      <c r="J136" s="1" t="s">
        <v>587</v>
      </c>
      <c r="K136" s="1" t="str">
        <f t="shared" si="7"/>
        <v>171f</v>
      </c>
      <c r="L136" s="1">
        <v>1</v>
      </c>
    </row>
    <row r="137" spans="1:12" s="3" customFormat="1" ht="15.75">
      <c r="A137" s="1" t="s">
        <v>445</v>
      </c>
      <c r="B137" s="11">
        <v>35.166607999999997</v>
      </c>
      <c r="C137" s="11">
        <v>-122.991349</v>
      </c>
      <c r="D137" s="1">
        <v>231</v>
      </c>
      <c r="E137" s="1" t="s">
        <v>5</v>
      </c>
      <c r="F137" s="1">
        <v>4.2864479215778211</v>
      </c>
      <c r="G137" s="1">
        <f t="shared" si="6"/>
        <v>42.864479215778211</v>
      </c>
      <c r="H137" s="1">
        <f t="shared" si="8"/>
        <v>11.324872108326019</v>
      </c>
      <c r="I137" s="1">
        <v>173</v>
      </c>
      <c r="J137" s="1" t="s">
        <v>587</v>
      </c>
      <c r="K137" s="1" t="str">
        <f t="shared" si="7"/>
        <v>173f</v>
      </c>
      <c r="L137" s="1">
        <v>1</v>
      </c>
    </row>
    <row r="138" spans="1:12" s="3" customFormat="1" ht="15.75">
      <c r="A138" s="1" t="s">
        <v>444</v>
      </c>
      <c r="B138" s="11">
        <v>35.166603000000002</v>
      </c>
      <c r="C138" s="11">
        <v>-122.99118900000001</v>
      </c>
      <c r="D138" s="1">
        <v>231</v>
      </c>
      <c r="E138" s="1" t="s">
        <v>5</v>
      </c>
      <c r="F138" s="1">
        <v>9.3503949115572951</v>
      </c>
      <c r="G138" s="1">
        <f t="shared" si="6"/>
        <v>93.503949115572951</v>
      </c>
      <c r="H138" s="1">
        <f t="shared" si="8"/>
        <v>40.100741486382361</v>
      </c>
      <c r="I138" s="1">
        <v>174</v>
      </c>
      <c r="J138" s="1" t="s">
        <v>587</v>
      </c>
      <c r="K138" s="1" t="str">
        <f t="shared" si="7"/>
        <v>174f</v>
      </c>
      <c r="L138" s="1">
        <v>1</v>
      </c>
    </row>
    <row r="139" spans="1:12" s="3" customFormat="1" ht="15.75">
      <c r="A139" s="1" t="s">
        <v>443</v>
      </c>
      <c r="B139" s="11">
        <v>35.166603000000002</v>
      </c>
      <c r="C139" s="11">
        <v>-122.99114299999999</v>
      </c>
      <c r="D139" s="1">
        <v>231</v>
      </c>
      <c r="E139" s="1" t="s">
        <v>5</v>
      </c>
      <c r="F139" s="1">
        <v>9.7138915087044406</v>
      </c>
      <c r="G139" s="1">
        <f t="shared" si="6"/>
        <v>97.13891508704441</v>
      </c>
      <c r="H139" s="1">
        <f t="shared" si="8"/>
        <v>42.658262339572893</v>
      </c>
      <c r="I139" s="1">
        <v>174</v>
      </c>
      <c r="J139" s="1" t="s">
        <v>587</v>
      </c>
      <c r="K139" s="1" t="str">
        <f t="shared" si="7"/>
        <v>174f</v>
      </c>
      <c r="L139" s="1">
        <v>1</v>
      </c>
    </row>
    <row r="140" spans="1:12" s="3" customFormat="1" ht="15.75">
      <c r="A140" s="1" t="s">
        <v>442</v>
      </c>
      <c r="B140" s="11">
        <v>35.166601999999997</v>
      </c>
      <c r="C140" s="11">
        <v>-122.99105400000001</v>
      </c>
      <c r="D140" s="1">
        <v>231</v>
      </c>
      <c r="E140" s="1" t="s">
        <v>5</v>
      </c>
      <c r="F140" s="1">
        <v>4.2328085556804655</v>
      </c>
      <c r="G140" s="1">
        <f t="shared" si="6"/>
        <v>42.328085556804652</v>
      </c>
      <c r="H140" s="1">
        <f t="shared" si="8"/>
        <v>11.096030236065928</v>
      </c>
      <c r="I140" s="1">
        <v>175</v>
      </c>
      <c r="J140" s="1" t="s">
        <v>587</v>
      </c>
      <c r="K140" s="1" t="str">
        <f t="shared" si="7"/>
        <v>175f</v>
      </c>
      <c r="L140" s="1">
        <v>1</v>
      </c>
    </row>
    <row r="141" spans="1:12" s="3" customFormat="1" ht="15.75">
      <c r="A141" s="1" t="s">
        <v>441</v>
      </c>
      <c r="B141" s="11">
        <v>35.166603000000002</v>
      </c>
      <c r="C141" s="11">
        <v>-122.991044</v>
      </c>
      <c r="D141" s="1">
        <v>231</v>
      </c>
      <c r="E141" s="1" t="s">
        <v>5</v>
      </c>
      <c r="F141" s="1">
        <v>5.6634333405403723</v>
      </c>
      <c r="G141" s="1">
        <f t="shared" si="6"/>
        <v>56.634333405403723</v>
      </c>
      <c r="H141" s="1">
        <f t="shared" si="8"/>
        <v>17.789249161333274</v>
      </c>
      <c r="I141" s="1">
        <v>175</v>
      </c>
      <c r="J141" s="1" t="s">
        <v>587</v>
      </c>
      <c r="K141" s="1" t="str">
        <f t="shared" si="7"/>
        <v>175f</v>
      </c>
      <c r="L141" s="1">
        <v>1</v>
      </c>
    </row>
    <row r="142" spans="1:12" s="3" customFormat="1" ht="15.75">
      <c r="A142" s="1" t="s">
        <v>440</v>
      </c>
      <c r="B142" s="11">
        <v>35.166615999999998</v>
      </c>
      <c r="C142" s="11">
        <v>-122.99036700000001</v>
      </c>
      <c r="D142" s="1">
        <v>231</v>
      </c>
      <c r="E142" s="1" t="s">
        <v>5</v>
      </c>
      <c r="F142" s="1">
        <v>9.2323433852527756</v>
      </c>
      <c r="G142" s="1">
        <f t="shared" si="6"/>
        <v>92.323433852527756</v>
      </c>
      <c r="H142" s="1">
        <f t="shared" si="8"/>
        <v>39.283227858284121</v>
      </c>
      <c r="I142" s="1">
        <v>179</v>
      </c>
      <c r="J142" s="1" t="s">
        <v>587</v>
      </c>
      <c r="K142" s="1" t="str">
        <f t="shared" si="7"/>
        <v>179f</v>
      </c>
      <c r="L142" s="1">
        <v>1</v>
      </c>
    </row>
    <row r="143" spans="1:12" s="3" customFormat="1" ht="15.75">
      <c r="A143" s="1" t="s">
        <v>439</v>
      </c>
      <c r="B143" s="11">
        <v>35.166618999999997</v>
      </c>
      <c r="C143" s="11">
        <v>-122.990359</v>
      </c>
      <c r="D143" s="1">
        <v>231</v>
      </c>
      <c r="E143" s="1" t="s">
        <v>5</v>
      </c>
      <c r="F143" s="1">
        <v>5.6227267812705426</v>
      </c>
      <c r="G143" s="1">
        <f t="shared" si="6"/>
        <v>56.227267812705428</v>
      </c>
      <c r="H143" s="1">
        <f t="shared" si="8"/>
        <v>17.582434813999697</v>
      </c>
      <c r="I143" s="1">
        <v>179</v>
      </c>
      <c r="J143" s="1" t="s">
        <v>587</v>
      </c>
      <c r="K143" s="1" t="str">
        <f t="shared" si="7"/>
        <v>179f</v>
      </c>
      <c r="L143" s="1">
        <v>1</v>
      </c>
    </row>
    <row r="144" spans="1:12" s="3" customFormat="1" ht="15.75">
      <c r="A144" s="1" t="s">
        <v>438</v>
      </c>
      <c r="B144" s="11">
        <v>35.166595999999998</v>
      </c>
      <c r="C144" s="11">
        <v>-122.990202</v>
      </c>
      <c r="D144" s="1">
        <v>231</v>
      </c>
      <c r="E144" s="1" t="s">
        <v>5</v>
      </c>
      <c r="F144" s="1">
        <v>12.965414056277123</v>
      </c>
      <c r="G144" s="1">
        <f t="shared" si="6"/>
        <v>129.65414056277123</v>
      </c>
      <c r="H144" s="1">
        <f t="shared" si="8"/>
        <v>68.120524516824119</v>
      </c>
      <c r="I144" s="1">
        <v>181</v>
      </c>
      <c r="J144" s="1" t="s">
        <v>587</v>
      </c>
      <c r="K144" s="1" t="str">
        <f t="shared" si="7"/>
        <v>181f</v>
      </c>
      <c r="L144" s="1">
        <v>1</v>
      </c>
    </row>
    <row r="145" spans="1:12" s="3" customFormat="1" ht="15.75">
      <c r="A145" s="1" t="s">
        <v>437</v>
      </c>
      <c r="B145" s="11">
        <v>35.166598</v>
      </c>
      <c r="C145" s="11">
        <v>-122.99017600000001</v>
      </c>
      <c r="D145" s="1">
        <v>231</v>
      </c>
      <c r="E145" s="1" t="s">
        <v>5</v>
      </c>
      <c r="F145" s="1">
        <v>12.612101488639809</v>
      </c>
      <c r="G145" s="1">
        <f t="shared" si="6"/>
        <v>126.12101488639809</v>
      </c>
      <c r="H145" s="1">
        <f t="shared" si="8"/>
        <v>65.136813883356211</v>
      </c>
      <c r="I145" s="1">
        <v>181</v>
      </c>
      <c r="J145" s="1" t="s">
        <v>587</v>
      </c>
      <c r="K145" s="1" t="str">
        <f t="shared" si="7"/>
        <v>181f</v>
      </c>
      <c r="L145" s="1">
        <v>1</v>
      </c>
    </row>
    <row r="146" spans="1:12" s="3" customFormat="1" ht="15.75">
      <c r="A146" s="1" t="s">
        <v>436</v>
      </c>
      <c r="B146" s="11">
        <v>35.166611000000003</v>
      </c>
      <c r="C146" s="11">
        <v>-122.989969</v>
      </c>
      <c r="D146" s="1">
        <v>231</v>
      </c>
      <c r="E146" s="1" t="s">
        <v>5</v>
      </c>
      <c r="F146" s="1">
        <v>10.207884227090265</v>
      </c>
      <c r="G146" s="1">
        <f t="shared" si="6"/>
        <v>102.07884227090264</v>
      </c>
      <c r="H146" s="1">
        <f t="shared" si="8"/>
        <v>46.230190889584577</v>
      </c>
      <c r="I146" s="1">
        <v>184</v>
      </c>
      <c r="J146" s="1" t="s">
        <v>587</v>
      </c>
      <c r="K146" s="1" t="str">
        <f t="shared" si="7"/>
        <v>184f</v>
      </c>
      <c r="L146" s="1">
        <v>1</v>
      </c>
    </row>
    <row r="147" spans="1:12" s="3" customFormat="1" ht="15.75">
      <c r="A147" s="1" t="s">
        <v>435</v>
      </c>
      <c r="B147" s="11">
        <v>35.166611000000003</v>
      </c>
      <c r="C147" s="11">
        <v>-122.989943</v>
      </c>
      <c r="D147" s="1">
        <v>231</v>
      </c>
      <c r="E147" s="1" t="s">
        <v>5</v>
      </c>
      <c r="F147" s="1">
        <v>3.536367250688059</v>
      </c>
      <c r="G147" s="1">
        <f t="shared" si="6"/>
        <v>35.36367250688059</v>
      </c>
      <c r="H147" s="1">
        <f t="shared" si="8"/>
        <v>8.2909882882476449</v>
      </c>
      <c r="I147" s="1">
        <v>184</v>
      </c>
      <c r="J147" s="1" t="s">
        <v>587</v>
      </c>
      <c r="K147" s="1" t="str">
        <f t="shared" si="7"/>
        <v>184f</v>
      </c>
      <c r="L147" s="1">
        <v>1</v>
      </c>
    </row>
    <row r="148" spans="1:12" s="3" customFormat="1" ht="15.75">
      <c r="A148" s="1" t="s">
        <v>434</v>
      </c>
      <c r="B148" s="11">
        <v>35.166612999999998</v>
      </c>
      <c r="C148" s="11">
        <v>-122.98989899999999</v>
      </c>
      <c r="D148" s="1">
        <v>231</v>
      </c>
      <c r="E148" s="1" t="s">
        <v>5</v>
      </c>
      <c r="F148" s="1">
        <v>9.9119060639220038</v>
      </c>
      <c r="G148" s="1">
        <f t="shared" si="6"/>
        <v>99.119060639220038</v>
      </c>
      <c r="H148" s="1">
        <f t="shared" si="8"/>
        <v>44.076831345216547</v>
      </c>
      <c r="I148" s="1">
        <v>184</v>
      </c>
      <c r="J148" s="1" t="s">
        <v>587</v>
      </c>
      <c r="K148" s="1" t="str">
        <f t="shared" si="7"/>
        <v>184f</v>
      </c>
      <c r="L148" s="1">
        <v>1</v>
      </c>
    </row>
    <row r="149" spans="1:12" s="3" customFormat="1" ht="15.75">
      <c r="A149" s="1" t="s">
        <v>433</v>
      </c>
      <c r="B149" s="11">
        <v>35.166677999999997</v>
      </c>
      <c r="C149" s="11">
        <v>-123.000669</v>
      </c>
      <c r="D149" s="3">
        <v>232</v>
      </c>
      <c r="E149" s="1" t="s">
        <v>5</v>
      </c>
      <c r="F149" s="1">
        <v>12.884952027952316</v>
      </c>
      <c r="G149" s="1">
        <f t="shared" si="6"/>
        <v>128.84952027952318</v>
      </c>
      <c r="H149" s="1">
        <f t="shared" si="8"/>
        <v>67.43652795604315</v>
      </c>
      <c r="I149" s="1">
        <v>193</v>
      </c>
      <c r="J149" s="1" t="s">
        <v>587</v>
      </c>
      <c r="K149" s="1" t="str">
        <f t="shared" si="7"/>
        <v>193f</v>
      </c>
      <c r="L149" s="1">
        <v>1</v>
      </c>
    </row>
    <row r="150" spans="1:12" s="3" customFormat="1" ht="15.75">
      <c r="A150" s="1" t="s">
        <v>432</v>
      </c>
      <c r="B150" s="11">
        <v>35.166918000000003</v>
      </c>
      <c r="C150" s="11">
        <v>-123.00078999999999</v>
      </c>
      <c r="D150" s="3">
        <v>232</v>
      </c>
      <c r="E150" s="1" t="s">
        <v>5</v>
      </c>
      <c r="F150" s="1">
        <v>13.597479944810345</v>
      </c>
      <c r="G150" s="1">
        <f t="shared" si="6"/>
        <v>135.97479944810345</v>
      </c>
      <c r="H150" s="1">
        <f t="shared" si="8"/>
        <v>73.585021519742583</v>
      </c>
      <c r="I150" s="1">
        <v>194</v>
      </c>
      <c r="J150" s="1" t="s">
        <v>587</v>
      </c>
      <c r="K150" s="1" t="str">
        <f t="shared" si="7"/>
        <v>194f</v>
      </c>
      <c r="L150" s="1">
        <v>1</v>
      </c>
    </row>
    <row r="151" spans="1:12" s="3" customFormat="1" ht="15.75">
      <c r="A151" s="1" t="s">
        <v>431</v>
      </c>
      <c r="B151" s="11">
        <v>35.167135000000002</v>
      </c>
      <c r="C151" s="11">
        <v>-123.000958</v>
      </c>
      <c r="D151" s="3">
        <v>232</v>
      </c>
      <c r="E151" s="1" t="s">
        <v>5</v>
      </c>
      <c r="F151" s="1">
        <v>10.124383541493961</v>
      </c>
      <c r="G151" s="1">
        <f t="shared" si="6"/>
        <v>101.24383541493961</v>
      </c>
      <c r="H151" s="1">
        <f t="shared" si="8"/>
        <v>45.61870842407091</v>
      </c>
      <c r="I151" s="1">
        <v>195</v>
      </c>
      <c r="J151" s="1" t="s">
        <v>587</v>
      </c>
      <c r="K151" s="1" t="str">
        <f t="shared" si="7"/>
        <v>195f</v>
      </c>
      <c r="L151" s="1">
        <v>1</v>
      </c>
    </row>
    <row r="152" spans="1:12" s="3" customFormat="1" ht="15.75">
      <c r="A152" s="1" t="s">
        <v>430</v>
      </c>
      <c r="B152" s="11">
        <v>35.167493</v>
      </c>
      <c r="C152" s="11">
        <v>-123.001271</v>
      </c>
      <c r="D152" s="3">
        <v>232</v>
      </c>
      <c r="E152" s="1" t="s">
        <v>5</v>
      </c>
      <c r="F152" s="1">
        <v>5.8484350789048056</v>
      </c>
      <c r="G152" s="1">
        <f t="shared" si="6"/>
        <v>58.484350789048058</v>
      </c>
      <c r="H152" s="1">
        <f t="shared" si="8"/>
        <v>18.740793692365969</v>
      </c>
      <c r="I152" s="1">
        <v>197</v>
      </c>
      <c r="J152" s="1" t="s">
        <v>587</v>
      </c>
      <c r="K152" s="1" t="str">
        <f t="shared" si="7"/>
        <v>197f</v>
      </c>
      <c r="L152" s="1">
        <v>1</v>
      </c>
    </row>
    <row r="153" spans="1:12" s="3" customFormat="1" ht="15.75">
      <c r="A153" s="1" t="s">
        <v>429</v>
      </c>
      <c r="B153" s="11">
        <v>35.167765000000003</v>
      </c>
      <c r="C153" s="11">
        <v>-123.00151200000001</v>
      </c>
      <c r="D153" s="3">
        <v>232</v>
      </c>
      <c r="E153" s="1" t="s">
        <v>5</v>
      </c>
      <c r="F153" s="1">
        <v>5.4203522553320589</v>
      </c>
      <c r="G153" s="1">
        <f t="shared" si="6"/>
        <v>54.203522553320589</v>
      </c>
      <c r="H153" s="1">
        <f t="shared" si="8"/>
        <v>16.568071637000884</v>
      </c>
      <c r="I153" s="1">
        <v>198</v>
      </c>
      <c r="J153" s="1" t="s">
        <v>587</v>
      </c>
      <c r="K153" s="1" t="str">
        <f t="shared" si="7"/>
        <v>198f</v>
      </c>
      <c r="L153" s="1">
        <v>1</v>
      </c>
    </row>
    <row r="154" spans="1:12" s="3" customFormat="1" ht="15.75">
      <c r="A154" s="1" t="s">
        <v>428</v>
      </c>
      <c r="B154" s="11">
        <v>35.168033999999999</v>
      </c>
      <c r="C154" s="11">
        <v>-123.001681</v>
      </c>
      <c r="D154" s="3">
        <v>232</v>
      </c>
      <c r="E154" s="1" t="s">
        <v>5</v>
      </c>
      <c r="F154" s="1">
        <v>10.842556130860823</v>
      </c>
      <c r="G154" s="1">
        <f t="shared" si="6"/>
        <v>108.42556130860822</v>
      </c>
      <c r="H154" s="1">
        <f t="shared" si="8"/>
        <v>50.979072568138527</v>
      </c>
      <c r="I154" s="1">
        <v>199</v>
      </c>
      <c r="J154" s="1" t="s">
        <v>587</v>
      </c>
      <c r="K154" s="1" t="str">
        <f t="shared" si="7"/>
        <v>199f</v>
      </c>
      <c r="L154" s="1">
        <v>1</v>
      </c>
    </row>
    <row r="155" spans="1:12" s="3" customFormat="1" ht="15.75">
      <c r="A155" s="1" t="s">
        <v>427</v>
      </c>
      <c r="B155" s="11">
        <v>35.168461999999998</v>
      </c>
      <c r="C155" s="11">
        <v>-123.00206900000001</v>
      </c>
      <c r="D155" s="3">
        <v>232</v>
      </c>
      <c r="E155" s="1" t="s">
        <v>5</v>
      </c>
      <c r="F155" s="1">
        <v>12.93328642233887</v>
      </c>
      <c r="G155" s="1">
        <f t="shared" si="6"/>
        <v>129.3328642233887</v>
      </c>
      <c r="H155" s="1">
        <f t="shared" si="8"/>
        <v>67.847094803947755</v>
      </c>
      <c r="I155" s="1">
        <v>202</v>
      </c>
      <c r="J155" s="1" t="s">
        <v>587</v>
      </c>
      <c r="K155" s="1" t="str">
        <f t="shared" si="7"/>
        <v>202f</v>
      </c>
      <c r="L155" s="1">
        <v>1</v>
      </c>
    </row>
    <row r="156" spans="1:12" s="3" customFormat="1" ht="15.75">
      <c r="A156" s="1" t="s">
        <v>426</v>
      </c>
      <c r="B156" s="11">
        <v>35.168959000000001</v>
      </c>
      <c r="C156" s="11">
        <v>-123.002482</v>
      </c>
      <c r="D156" s="3">
        <v>232</v>
      </c>
      <c r="E156" s="1" t="s">
        <v>5</v>
      </c>
      <c r="F156" s="1">
        <v>3.9625483051534189</v>
      </c>
      <c r="G156" s="1">
        <f t="shared" si="6"/>
        <v>39.625483051534189</v>
      </c>
      <c r="H156" s="1">
        <f t="shared" si="8"/>
        <v>9.9704908647501025</v>
      </c>
      <c r="I156" s="1">
        <v>205</v>
      </c>
      <c r="J156" s="1" t="s">
        <v>587</v>
      </c>
      <c r="K156" s="1" t="str">
        <f t="shared" si="7"/>
        <v>205f</v>
      </c>
      <c r="L156" s="1">
        <v>1</v>
      </c>
    </row>
    <row r="157" spans="1:12" s="3" customFormat="1" ht="15.75">
      <c r="A157" s="1" t="s">
        <v>425</v>
      </c>
      <c r="B157" s="11">
        <v>35.169311999999998</v>
      </c>
      <c r="C157" s="11">
        <v>-123.002743</v>
      </c>
      <c r="D157" s="3">
        <v>232</v>
      </c>
      <c r="E157" s="1" t="s">
        <v>5</v>
      </c>
      <c r="F157" s="1">
        <v>10.613851617310933</v>
      </c>
      <c r="G157" s="1">
        <f t="shared" si="6"/>
        <v>106.13851617310934</v>
      </c>
      <c r="H157" s="1">
        <f t="shared" si="8"/>
        <v>49.247331715610329</v>
      </c>
      <c r="I157" s="1">
        <v>207</v>
      </c>
      <c r="J157" s="1" t="s">
        <v>587</v>
      </c>
      <c r="K157" s="1" t="str">
        <f t="shared" si="7"/>
        <v>207f</v>
      </c>
      <c r="L157" s="1">
        <v>1</v>
      </c>
    </row>
    <row r="158" spans="1:12" s="3" customFormat="1" ht="15.75">
      <c r="A158" s="1" t="s">
        <v>424</v>
      </c>
      <c r="B158" s="11">
        <v>35.169491000000001</v>
      </c>
      <c r="C158" s="11">
        <v>-123.002905</v>
      </c>
      <c r="D158" s="3">
        <v>232</v>
      </c>
      <c r="E158" s="1" t="s">
        <v>5</v>
      </c>
      <c r="F158" s="1">
        <v>9.2332039290025385</v>
      </c>
      <c r="G158" s="1">
        <f t="shared" si="6"/>
        <v>92.332039290025392</v>
      </c>
      <c r="H158" s="1">
        <f t="shared" si="8"/>
        <v>39.289163812577023</v>
      </c>
      <c r="I158" s="1">
        <v>208</v>
      </c>
      <c r="J158" s="1" t="s">
        <v>587</v>
      </c>
      <c r="K158" s="1" t="str">
        <f t="shared" si="7"/>
        <v>208f</v>
      </c>
      <c r="L158" s="1">
        <v>1</v>
      </c>
    </row>
    <row r="159" spans="1:12" s="3" customFormat="1" ht="15.75">
      <c r="A159" s="1" t="s">
        <v>423</v>
      </c>
      <c r="B159" s="11">
        <v>35.169497999999997</v>
      </c>
      <c r="C159" s="11">
        <v>-123.00292899999999</v>
      </c>
      <c r="D159" s="3">
        <v>232</v>
      </c>
      <c r="E159" s="1" t="s">
        <v>5</v>
      </c>
      <c r="F159" s="1">
        <v>6.4938010075747918</v>
      </c>
      <c r="G159" s="1">
        <f t="shared" si="6"/>
        <v>64.938010075747911</v>
      </c>
      <c r="H159" s="1">
        <f t="shared" si="8"/>
        <v>22.206599274796989</v>
      </c>
      <c r="I159" s="1">
        <v>208</v>
      </c>
      <c r="J159" s="1" t="s">
        <v>587</v>
      </c>
      <c r="K159" s="1" t="str">
        <f t="shared" si="7"/>
        <v>208f</v>
      </c>
      <c r="L159" s="1">
        <v>1</v>
      </c>
    </row>
    <row r="160" spans="1:12" s="3" customFormat="1" ht="15.75">
      <c r="A160" s="1" t="s">
        <v>422</v>
      </c>
      <c r="B160" s="11">
        <v>35.169877</v>
      </c>
      <c r="C160" s="11">
        <v>-123.003148</v>
      </c>
      <c r="D160" s="3">
        <v>232</v>
      </c>
      <c r="E160" s="1" t="s">
        <v>5</v>
      </c>
      <c r="F160" s="1">
        <v>9.301483740089818</v>
      </c>
      <c r="G160" s="1">
        <f t="shared" si="6"/>
        <v>93.014837400898188</v>
      </c>
      <c r="H160" s="1">
        <f t="shared" si="8"/>
        <v>39.761246172827342</v>
      </c>
      <c r="I160" s="1">
        <v>210</v>
      </c>
      <c r="J160" s="1" t="s">
        <v>587</v>
      </c>
      <c r="K160" s="1" t="str">
        <f t="shared" si="7"/>
        <v>210f</v>
      </c>
      <c r="L160" s="1">
        <v>1</v>
      </c>
    </row>
    <row r="161" spans="1:12" s="3" customFormat="1" ht="15.75">
      <c r="A161" s="1" t="s">
        <v>421</v>
      </c>
      <c r="B161" s="11">
        <v>35.169963000000003</v>
      </c>
      <c r="C161" s="11">
        <v>-123.00324999999999</v>
      </c>
      <c r="D161" s="3">
        <v>232</v>
      </c>
      <c r="E161" s="1" t="s">
        <v>5</v>
      </c>
      <c r="F161" s="1">
        <v>10.657822904260549</v>
      </c>
      <c r="G161" s="1">
        <f t="shared" si="6"/>
        <v>106.57822904260549</v>
      </c>
      <c r="H161" s="1">
        <f t="shared" si="8"/>
        <v>49.578498497389639</v>
      </c>
      <c r="I161" s="1">
        <v>211</v>
      </c>
      <c r="J161" s="1" t="s">
        <v>587</v>
      </c>
      <c r="K161" s="1" t="str">
        <f t="shared" si="7"/>
        <v>211f</v>
      </c>
      <c r="L161" s="1">
        <v>1</v>
      </c>
    </row>
    <row r="162" spans="1:12" s="3" customFormat="1" ht="15.75">
      <c r="A162" s="1" t="s">
        <v>420</v>
      </c>
      <c r="B162" s="11">
        <v>35.166474000000001</v>
      </c>
      <c r="C162" s="11">
        <v>-122.999799</v>
      </c>
      <c r="D162" s="3">
        <v>232</v>
      </c>
      <c r="E162" s="1" t="s">
        <v>5</v>
      </c>
      <c r="F162" s="1">
        <v>10.403308784032342</v>
      </c>
      <c r="G162" s="1">
        <f t="shared" si="6"/>
        <v>104.03308784032342</v>
      </c>
      <c r="H162" s="1">
        <f t="shared" si="8"/>
        <v>47.673459278492679</v>
      </c>
      <c r="I162" s="1">
        <v>213</v>
      </c>
      <c r="J162" s="1" t="s">
        <v>587</v>
      </c>
      <c r="K162" s="1" t="str">
        <f t="shared" si="7"/>
        <v>213f</v>
      </c>
      <c r="L162" s="1">
        <v>1</v>
      </c>
    </row>
    <row r="163" spans="1:12" s="3" customFormat="1" ht="15.75">
      <c r="A163" s="1" t="s">
        <v>419</v>
      </c>
      <c r="B163" s="11">
        <v>35.166336999999999</v>
      </c>
      <c r="C163" s="11">
        <v>-122.999684</v>
      </c>
      <c r="D163" s="3">
        <v>232</v>
      </c>
      <c r="E163" s="1" t="s">
        <v>5</v>
      </c>
      <c r="F163" s="1">
        <v>9.900139402820745</v>
      </c>
      <c r="G163" s="1">
        <f t="shared" si="6"/>
        <v>99.001394028207443</v>
      </c>
      <c r="H163" s="1">
        <f t="shared" si="8"/>
        <v>43.992039111114117</v>
      </c>
      <c r="I163" s="1">
        <v>214</v>
      </c>
      <c r="J163" s="1" t="s">
        <v>587</v>
      </c>
      <c r="K163" s="1" t="str">
        <f t="shared" si="7"/>
        <v>214f</v>
      </c>
      <c r="L163" s="1">
        <v>1</v>
      </c>
    </row>
    <row r="164" spans="1:12" s="3" customFormat="1" ht="15.75">
      <c r="A164" s="1" t="s">
        <v>418</v>
      </c>
      <c r="B164" s="11">
        <v>35.166223000000002</v>
      </c>
      <c r="C164" s="11">
        <v>-122.999531</v>
      </c>
      <c r="D164" s="3">
        <v>232</v>
      </c>
      <c r="E164" s="1" t="s">
        <v>5</v>
      </c>
      <c r="F164" s="1">
        <v>6.3245553203374998</v>
      </c>
      <c r="G164" s="1">
        <f t="shared" si="6"/>
        <v>63.245553203374996</v>
      </c>
      <c r="H164" s="1">
        <f t="shared" si="8"/>
        <v>21.275985775045562</v>
      </c>
      <c r="I164" s="1">
        <v>215</v>
      </c>
      <c r="J164" s="1" t="s">
        <v>587</v>
      </c>
      <c r="K164" s="1" t="str">
        <f t="shared" si="7"/>
        <v>215f</v>
      </c>
      <c r="L164" s="1">
        <v>1</v>
      </c>
    </row>
    <row r="165" spans="1:12" s="3" customFormat="1" ht="15.75">
      <c r="A165" s="1" t="s">
        <v>417</v>
      </c>
      <c r="B165" s="11">
        <v>35.165982999999997</v>
      </c>
      <c r="C165" s="11">
        <v>-122.999397</v>
      </c>
      <c r="D165" s="3">
        <v>232</v>
      </c>
      <c r="E165" s="1" t="s">
        <v>5</v>
      </c>
      <c r="F165" s="1">
        <v>12.152731815068039</v>
      </c>
      <c r="G165" s="1">
        <f t="shared" si="6"/>
        <v>121.52731815068039</v>
      </c>
      <c r="H165" s="1">
        <f t="shared" si="8"/>
        <v>61.334502561446925</v>
      </c>
      <c r="I165" s="1">
        <v>216</v>
      </c>
      <c r="J165" s="1" t="s">
        <v>587</v>
      </c>
      <c r="K165" s="1" t="str">
        <f t="shared" si="7"/>
        <v>216f</v>
      </c>
      <c r="L165" s="1">
        <v>1</v>
      </c>
    </row>
    <row r="166" spans="1:12" s="3" customFormat="1" ht="15.75">
      <c r="A166" s="1" t="s">
        <v>416</v>
      </c>
      <c r="B166" s="11">
        <v>35.166293000000003</v>
      </c>
      <c r="C166" s="11">
        <v>-122.99906900000001</v>
      </c>
      <c r="D166" s="3">
        <v>232</v>
      </c>
      <c r="E166" s="1" t="s">
        <v>5</v>
      </c>
      <c r="F166" s="1">
        <v>4.9634576704316231</v>
      </c>
      <c r="G166" s="1">
        <f t="shared" si="6"/>
        <v>49.634576704316231</v>
      </c>
      <c r="H166" s="1">
        <f t="shared" si="8"/>
        <v>14.364017661782693</v>
      </c>
      <c r="I166" s="1">
        <v>218</v>
      </c>
      <c r="J166" s="1" t="s">
        <v>587</v>
      </c>
      <c r="K166" s="1" t="str">
        <f t="shared" si="7"/>
        <v>218f</v>
      </c>
      <c r="L166" s="1">
        <v>1</v>
      </c>
    </row>
    <row r="167" spans="1:12" s="3" customFormat="1" ht="15.75">
      <c r="A167" s="1" t="s">
        <v>415</v>
      </c>
      <c r="B167" s="11">
        <v>35.166457000000001</v>
      </c>
      <c r="C167" s="11">
        <v>-122.999032</v>
      </c>
      <c r="D167" s="3">
        <v>232</v>
      </c>
      <c r="E167" s="1" t="s">
        <v>5</v>
      </c>
      <c r="F167" s="1">
        <v>4.6398208103794421</v>
      </c>
      <c r="G167" s="1">
        <f t="shared" si="6"/>
        <v>46.398208103794417</v>
      </c>
      <c r="H167" s="1">
        <f t="shared" si="8"/>
        <v>12.876714725979818</v>
      </c>
      <c r="I167" s="1">
        <v>219</v>
      </c>
      <c r="J167" s="1" t="s">
        <v>587</v>
      </c>
      <c r="K167" s="1" t="str">
        <f t="shared" si="7"/>
        <v>219f</v>
      </c>
      <c r="L167" s="1">
        <v>1</v>
      </c>
    </row>
    <row r="168" spans="1:12" s="3" customFormat="1" ht="15.75">
      <c r="A168" s="1" t="s">
        <v>414</v>
      </c>
      <c r="B168" s="11">
        <v>35.165736000000003</v>
      </c>
      <c r="C168" s="11">
        <v>-122.99979500000001</v>
      </c>
      <c r="D168" s="3">
        <v>232</v>
      </c>
      <c r="E168" s="1" t="s">
        <v>5</v>
      </c>
      <c r="F168" s="1">
        <v>12.12389518415263</v>
      </c>
      <c r="G168" s="1">
        <f t="shared" si="6"/>
        <v>121.2389518415263</v>
      </c>
      <c r="H168" s="1">
        <f t="shared" si="8"/>
        <v>61.098745333132172</v>
      </c>
      <c r="I168" s="1">
        <v>221</v>
      </c>
      <c r="J168" s="1" t="s">
        <v>587</v>
      </c>
      <c r="K168" s="1" t="str">
        <f t="shared" si="7"/>
        <v>221f</v>
      </c>
      <c r="L168" s="1">
        <v>1</v>
      </c>
    </row>
    <row r="169" spans="1:12" s="3" customFormat="1" ht="15.75">
      <c r="A169" s="1" t="s">
        <v>413</v>
      </c>
      <c r="B169" s="11">
        <v>35.165334000000001</v>
      </c>
      <c r="C169" s="11">
        <v>-123.000314</v>
      </c>
      <c r="D169" s="3">
        <v>232</v>
      </c>
      <c r="E169" s="1" t="s">
        <v>5</v>
      </c>
      <c r="F169" s="1">
        <v>1.724859390128948</v>
      </c>
      <c r="G169" s="1">
        <f t="shared" si="6"/>
        <v>17.248593901289478</v>
      </c>
      <c r="H169" s="1">
        <f t="shared" si="8"/>
        <v>2.5890556420024993</v>
      </c>
      <c r="I169" s="1">
        <v>224</v>
      </c>
      <c r="J169" s="1" t="s">
        <v>587</v>
      </c>
      <c r="K169" s="1" t="str">
        <f t="shared" si="7"/>
        <v>224f</v>
      </c>
      <c r="L169" s="1">
        <v>1</v>
      </c>
    </row>
    <row r="170" spans="1:12" s="3" customFormat="1" ht="15.75">
      <c r="A170" s="1" t="s">
        <v>412</v>
      </c>
      <c r="B170" s="11">
        <v>35.160310000000003</v>
      </c>
      <c r="C170" s="11">
        <v>-122.935919</v>
      </c>
      <c r="D170" s="1">
        <v>321</v>
      </c>
      <c r="E170" s="1" t="s">
        <v>5</v>
      </c>
      <c r="F170" s="1">
        <v>2.7512230701870246</v>
      </c>
      <c r="G170" s="1">
        <f t="shared" si="6"/>
        <v>27.512230701870244</v>
      </c>
      <c r="H170" s="1">
        <f t="shared" si="8"/>
        <v>5.5189345930282077</v>
      </c>
      <c r="I170" s="1">
        <v>1</v>
      </c>
      <c r="J170" s="1" t="s">
        <v>588</v>
      </c>
      <c r="K170" s="1" t="str">
        <f t="shared" si="7"/>
        <v>1g</v>
      </c>
      <c r="L170" s="1">
        <v>1</v>
      </c>
    </row>
    <row r="171" spans="1:12" s="3" customFormat="1" ht="15.75">
      <c r="A171" s="1" t="s">
        <v>411</v>
      </c>
      <c r="B171" s="11">
        <v>35.160369000000003</v>
      </c>
      <c r="C171" s="11">
        <v>-122.935907</v>
      </c>
      <c r="D171" s="1">
        <v>321</v>
      </c>
      <c r="E171" s="1" t="s">
        <v>5</v>
      </c>
      <c r="F171" s="1">
        <v>2.5728235537191146</v>
      </c>
      <c r="G171" s="1">
        <f t="shared" si="6"/>
        <v>25.728235537191146</v>
      </c>
      <c r="H171" s="1">
        <f t="shared" si="8"/>
        <v>4.9505747352691882</v>
      </c>
      <c r="I171" s="1">
        <v>1</v>
      </c>
      <c r="J171" s="1" t="s">
        <v>588</v>
      </c>
      <c r="K171" s="1" t="str">
        <f t="shared" si="7"/>
        <v>1g</v>
      </c>
      <c r="L171" s="1">
        <v>1</v>
      </c>
    </row>
    <row r="172" spans="1:12" s="3" customFormat="1" ht="15.75">
      <c r="A172" s="1" t="s">
        <v>410</v>
      </c>
      <c r="B172" s="11">
        <v>35.160423000000002</v>
      </c>
      <c r="C172" s="11">
        <v>-122.935897</v>
      </c>
      <c r="D172" s="1">
        <v>321</v>
      </c>
      <c r="E172" s="1" t="s">
        <v>5</v>
      </c>
      <c r="F172" s="1">
        <v>2.8350176172170358</v>
      </c>
      <c r="G172" s="1">
        <f t="shared" si="6"/>
        <v>28.350176172170357</v>
      </c>
      <c r="H172" s="1">
        <f t="shared" si="8"/>
        <v>5.7939949334758394</v>
      </c>
      <c r="I172" s="1">
        <v>3</v>
      </c>
      <c r="J172" s="1" t="s">
        <v>588</v>
      </c>
      <c r="K172" s="1" t="str">
        <f t="shared" si="7"/>
        <v>3g</v>
      </c>
      <c r="L172" s="1">
        <v>1</v>
      </c>
    </row>
    <row r="173" spans="1:12" s="3" customFormat="1" ht="15.75">
      <c r="A173" s="1" t="s">
        <v>409</v>
      </c>
      <c r="B173" s="11">
        <v>35.160496999999999</v>
      </c>
      <c r="C173" s="11">
        <v>-122.935885</v>
      </c>
      <c r="D173" s="1">
        <v>321</v>
      </c>
      <c r="E173" s="1" t="s">
        <v>5</v>
      </c>
      <c r="F173" s="1">
        <v>2.697698537746581</v>
      </c>
      <c r="G173" s="1">
        <f t="shared" si="6"/>
        <v>26.976985377465809</v>
      </c>
      <c r="H173" s="1">
        <f t="shared" si="8"/>
        <v>5.3459315396776406</v>
      </c>
      <c r="I173" s="1">
        <v>5</v>
      </c>
      <c r="J173" s="1" t="s">
        <v>588</v>
      </c>
      <c r="K173" s="1" t="str">
        <f t="shared" si="7"/>
        <v>5g</v>
      </c>
      <c r="L173" s="1">
        <v>1</v>
      </c>
    </row>
    <row r="174" spans="1:12" s="3" customFormat="1" ht="15.75">
      <c r="A174" s="1" t="s">
        <v>408</v>
      </c>
      <c r="B174" s="11">
        <v>35.160674999999998</v>
      </c>
      <c r="C174" s="11">
        <v>-122.935706</v>
      </c>
      <c r="D174" s="1">
        <v>321</v>
      </c>
      <c r="E174" s="1" t="s">
        <v>5</v>
      </c>
      <c r="F174" s="1">
        <v>8.650855167856049</v>
      </c>
      <c r="G174" s="1">
        <f t="shared" si="6"/>
        <v>86.508551678560494</v>
      </c>
      <c r="H174" s="1">
        <f t="shared" si="8"/>
        <v>35.351380410076729</v>
      </c>
      <c r="I174" s="1">
        <v>12</v>
      </c>
      <c r="J174" s="1" t="s">
        <v>588</v>
      </c>
      <c r="K174" s="1" t="str">
        <f t="shared" si="7"/>
        <v>12g</v>
      </c>
      <c r="L174" s="1">
        <v>1</v>
      </c>
    </row>
    <row r="175" spans="1:12" s="3" customFormat="1" ht="15.75">
      <c r="A175" s="1" t="s">
        <v>407</v>
      </c>
      <c r="B175" s="11">
        <v>35.160682000000001</v>
      </c>
      <c r="C175" s="11">
        <v>-122.935676</v>
      </c>
      <c r="D175" s="1">
        <v>321</v>
      </c>
      <c r="E175" s="1" t="s">
        <v>5</v>
      </c>
      <c r="F175" s="1">
        <v>8.7506440854404879</v>
      </c>
      <c r="G175" s="1">
        <f t="shared" si="6"/>
        <v>87.506440854404872</v>
      </c>
      <c r="H175" s="1">
        <f t="shared" si="8"/>
        <v>36.014802871770904</v>
      </c>
      <c r="I175" s="1">
        <v>12</v>
      </c>
      <c r="J175" s="1" t="s">
        <v>588</v>
      </c>
      <c r="K175" s="1" t="str">
        <f t="shared" si="7"/>
        <v>12g</v>
      </c>
      <c r="L175" s="1">
        <v>1</v>
      </c>
    </row>
    <row r="176" spans="1:12" s="3" customFormat="1" ht="15.75">
      <c r="A176" s="1" t="s">
        <v>406</v>
      </c>
      <c r="B176" s="11">
        <v>35.160685999999998</v>
      </c>
      <c r="C176" s="11">
        <v>-122.93567299999999</v>
      </c>
      <c r="D176" s="1">
        <v>321</v>
      </c>
      <c r="E176" s="1" t="s">
        <v>5</v>
      </c>
      <c r="F176" s="1">
        <v>2.8053570292656786</v>
      </c>
      <c r="G176" s="1">
        <f t="shared" si="6"/>
        <v>28.053570292656786</v>
      </c>
      <c r="H176" s="1">
        <f t="shared" si="8"/>
        <v>5.696046680502322</v>
      </c>
      <c r="I176" s="1">
        <v>12</v>
      </c>
      <c r="J176" s="1" t="s">
        <v>588</v>
      </c>
      <c r="K176" s="1" t="str">
        <f t="shared" si="7"/>
        <v>12g</v>
      </c>
      <c r="L176" s="1">
        <v>1</v>
      </c>
    </row>
    <row r="177" spans="1:12" s="3" customFormat="1" ht="15.75">
      <c r="A177" s="1" t="s">
        <v>405</v>
      </c>
      <c r="B177" s="11">
        <v>35.160674999999998</v>
      </c>
      <c r="C177" s="11">
        <v>-122.935706</v>
      </c>
      <c r="D177" s="1">
        <v>321</v>
      </c>
      <c r="E177" s="1" t="s">
        <v>5</v>
      </c>
      <c r="F177" s="1">
        <v>2.8169797221838184</v>
      </c>
      <c r="G177" s="1">
        <f t="shared" si="6"/>
        <v>28.169797221838184</v>
      </c>
      <c r="H177" s="1">
        <f t="shared" si="8"/>
        <v>5.7343520882554158</v>
      </c>
      <c r="I177" s="1">
        <v>12</v>
      </c>
      <c r="J177" s="1" t="s">
        <v>588</v>
      </c>
      <c r="K177" s="1" t="str">
        <f t="shared" si="7"/>
        <v>12g</v>
      </c>
      <c r="L177" s="1">
        <v>1</v>
      </c>
    </row>
    <row r="178" spans="1:12" s="3" customFormat="1" ht="15.75">
      <c r="A178" s="1" t="s">
        <v>404</v>
      </c>
      <c r="B178" s="11">
        <v>35.160702000000001</v>
      </c>
      <c r="C178" s="11">
        <v>-122.935682</v>
      </c>
      <c r="D178" s="1">
        <v>321</v>
      </c>
      <c r="E178" s="1" t="s">
        <v>5</v>
      </c>
      <c r="F178" s="1">
        <v>2.0845695347581037</v>
      </c>
      <c r="G178" s="1">
        <f t="shared" si="6"/>
        <v>20.845695347581035</v>
      </c>
      <c r="H178" s="1">
        <f t="shared" si="8"/>
        <v>3.51963339184619</v>
      </c>
      <c r="I178" s="1">
        <v>12</v>
      </c>
      <c r="J178" s="1" t="s">
        <v>588</v>
      </c>
      <c r="K178" s="1" t="str">
        <f t="shared" si="7"/>
        <v>12g</v>
      </c>
      <c r="L178" s="1">
        <v>1</v>
      </c>
    </row>
    <row r="179" spans="1:12" s="3" customFormat="1" ht="15.75">
      <c r="A179" s="1" t="s">
        <v>403</v>
      </c>
      <c r="B179" s="11">
        <v>35.160811000000002</v>
      </c>
      <c r="C179" s="11">
        <v>-122.935519</v>
      </c>
      <c r="D179" s="1">
        <v>321</v>
      </c>
      <c r="E179" s="1" t="s">
        <v>5</v>
      </c>
      <c r="F179" s="1">
        <v>1.9864913719333515</v>
      </c>
      <c r="G179" s="1">
        <f t="shared" si="6"/>
        <v>19.864913719333515</v>
      </c>
      <c r="H179" s="1">
        <f t="shared" si="8"/>
        <v>3.2551296224141284</v>
      </c>
      <c r="I179" s="1">
        <v>15</v>
      </c>
      <c r="J179" s="1" t="s">
        <v>588</v>
      </c>
      <c r="K179" s="1" t="str">
        <f t="shared" si="7"/>
        <v>15g</v>
      </c>
      <c r="L179" s="1">
        <v>1</v>
      </c>
    </row>
    <row r="180" spans="1:12" s="3" customFormat="1" ht="15.75">
      <c r="A180" s="1" t="s">
        <v>402</v>
      </c>
      <c r="B180" s="11">
        <v>35.160803000000001</v>
      </c>
      <c r="C180" s="11">
        <v>-122.935546</v>
      </c>
      <c r="D180" s="1">
        <v>321</v>
      </c>
      <c r="E180" s="1" t="s">
        <v>5</v>
      </c>
      <c r="F180" s="1">
        <v>12.446543670288927</v>
      </c>
      <c r="G180" s="1">
        <f t="shared" si="6"/>
        <v>124.46543670288926</v>
      </c>
      <c r="H180" s="1">
        <f t="shared" si="8"/>
        <v>63.756361124697285</v>
      </c>
      <c r="I180" s="1">
        <v>16</v>
      </c>
      <c r="J180" s="1" t="s">
        <v>588</v>
      </c>
      <c r="K180" s="1" t="str">
        <f t="shared" si="7"/>
        <v>16g</v>
      </c>
      <c r="L180" s="1">
        <v>1</v>
      </c>
    </row>
    <row r="181" spans="1:12" s="3" customFormat="1" ht="15.75">
      <c r="A181" s="1" t="s">
        <v>401</v>
      </c>
      <c r="B181" s="11">
        <v>35.160846999999997</v>
      </c>
      <c r="C181" s="11">
        <v>-122.935514</v>
      </c>
      <c r="D181" s="1">
        <v>321</v>
      </c>
      <c r="E181" s="1" t="s">
        <v>5</v>
      </c>
      <c r="F181" s="1">
        <v>12.366699594392607</v>
      </c>
      <c r="G181" s="1">
        <f t="shared" si="6"/>
        <v>123.66699594392607</v>
      </c>
      <c r="H181" s="1">
        <f t="shared" si="8"/>
        <v>63.094662082888803</v>
      </c>
      <c r="I181" s="1">
        <v>16</v>
      </c>
      <c r="J181" s="1" t="s">
        <v>588</v>
      </c>
      <c r="K181" s="1" t="str">
        <f t="shared" si="7"/>
        <v>16g</v>
      </c>
      <c r="L181" s="1">
        <v>1</v>
      </c>
    </row>
    <row r="182" spans="1:12" s="3" customFormat="1" ht="15.75">
      <c r="A182" s="1" t="s">
        <v>400</v>
      </c>
      <c r="B182" s="11">
        <v>35.160803000000001</v>
      </c>
      <c r="C182" s="11">
        <v>-122.935546</v>
      </c>
      <c r="D182" s="1">
        <v>321</v>
      </c>
      <c r="E182" s="1" t="s">
        <v>5</v>
      </c>
      <c r="F182" s="1">
        <v>9.7606486086522537</v>
      </c>
      <c r="G182" s="1">
        <f t="shared" si="6"/>
        <v>97.606486086522537</v>
      </c>
      <c r="H182" s="1">
        <f t="shared" si="8"/>
        <v>42.991623956513031</v>
      </c>
      <c r="I182" s="1">
        <v>19</v>
      </c>
      <c r="J182" s="1" t="s">
        <v>588</v>
      </c>
      <c r="K182" s="1" t="str">
        <f t="shared" si="7"/>
        <v>19g</v>
      </c>
      <c r="L182" s="1">
        <v>1</v>
      </c>
    </row>
    <row r="183" spans="1:12" s="3" customFormat="1" ht="15.75">
      <c r="A183" s="1" t="s">
        <v>400</v>
      </c>
      <c r="B183" s="11">
        <v>35.160803000000001</v>
      </c>
      <c r="C183" s="11">
        <v>-122.935546</v>
      </c>
      <c r="D183" s="1">
        <v>321</v>
      </c>
      <c r="E183" s="1" t="s">
        <v>5</v>
      </c>
      <c r="F183" s="1">
        <v>9.3457773038126941</v>
      </c>
      <c r="G183" s="1">
        <f t="shared" si="6"/>
        <v>93.457773038126945</v>
      </c>
      <c r="H183" s="1">
        <f t="shared" si="8"/>
        <v>40.068643138516606</v>
      </c>
      <c r="I183" s="1">
        <v>19</v>
      </c>
      <c r="J183" s="1" t="s">
        <v>588</v>
      </c>
      <c r="K183" s="1" t="str">
        <f t="shared" si="7"/>
        <v>19g</v>
      </c>
      <c r="L183" s="1">
        <v>1</v>
      </c>
    </row>
    <row r="184" spans="1:12" s="3" customFormat="1" ht="15.75">
      <c r="A184" s="1" t="s">
        <v>399</v>
      </c>
      <c r="B184" s="11">
        <v>35.160947</v>
      </c>
      <c r="C184" s="11">
        <v>-122.935564</v>
      </c>
      <c r="D184" s="1">
        <v>321</v>
      </c>
      <c r="E184" s="1" t="s">
        <v>5</v>
      </c>
      <c r="F184" s="1">
        <v>2.7081804464863337</v>
      </c>
      <c r="G184" s="1">
        <f t="shared" si="6"/>
        <v>27.081804464863339</v>
      </c>
      <c r="H184" s="1">
        <f t="shared" si="8"/>
        <v>5.3796450226275194</v>
      </c>
      <c r="I184" s="1">
        <v>19</v>
      </c>
      <c r="J184" s="1" t="s">
        <v>588</v>
      </c>
      <c r="K184" s="1" t="str">
        <f t="shared" si="7"/>
        <v>19g</v>
      </c>
      <c r="L184" s="1">
        <v>1</v>
      </c>
    </row>
    <row r="185" spans="1:12" s="3" customFormat="1" ht="15.75">
      <c r="A185" s="1" t="s">
        <v>398</v>
      </c>
      <c r="B185" s="11">
        <v>35.160947</v>
      </c>
      <c r="C185" s="11">
        <v>-122.935564</v>
      </c>
      <c r="D185" s="1">
        <v>321</v>
      </c>
      <c r="E185" s="1" t="s">
        <v>5</v>
      </c>
      <c r="F185" s="1">
        <v>7.8064494982285355</v>
      </c>
      <c r="G185" s="1">
        <f t="shared" si="6"/>
        <v>78.064494982285353</v>
      </c>
      <c r="H185" s="1">
        <f t="shared" si="8"/>
        <v>29.92929056075042</v>
      </c>
      <c r="I185" s="1">
        <v>20</v>
      </c>
      <c r="J185" s="1" t="s">
        <v>588</v>
      </c>
      <c r="K185" s="1" t="str">
        <f t="shared" si="7"/>
        <v>20g</v>
      </c>
      <c r="L185" s="1">
        <v>1</v>
      </c>
    </row>
    <row r="186" spans="1:12" s="3" customFormat="1" ht="15.75">
      <c r="A186" s="1" t="s">
        <v>397</v>
      </c>
      <c r="B186" s="11">
        <v>35.160974000000003</v>
      </c>
      <c r="C186" s="11">
        <v>-122.93554399999999</v>
      </c>
      <c r="D186" s="1">
        <v>321</v>
      </c>
      <c r="E186" s="1" t="s">
        <v>5</v>
      </c>
      <c r="F186" s="1">
        <v>10.893493558989539</v>
      </c>
      <c r="G186" s="1">
        <f t="shared" si="6"/>
        <v>108.93493558989539</v>
      </c>
      <c r="H186" s="1">
        <f t="shared" si="8"/>
        <v>51.36788473137932</v>
      </c>
      <c r="I186" s="1">
        <v>21</v>
      </c>
      <c r="J186" s="1" t="s">
        <v>588</v>
      </c>
      <c r="K186" s="1" t="str">
        <f t="shared" si="7"/>
        <v>21g</v>
      </c>
      <c r="L186" s="1">
        <v>1</v>
      </c>
    </row>
    <row r="187" spans="1:12" s="3" customFormat="1" ht="15.75">
      <c r="A187" s="1" t="s">
        <v>396</v>
      </c>
      <c r="B187" s="11">
        <v>35.160971000000004</v>
      </c>
      <c r="C187" s="11">
        <v>-122.935547</v>
      </c>
      <c r="D187" s="1">
        <v>321</v>
      </c>
      <c r="E187" s="1" t="s">
        <v>5</v>
      </c>
      <c r="F187" s="1">
        <v>3.3705094497555832</v>
      </c>
      <c r="G187" s="1">
        <f t="shared" si="6"/>
        <v>33.705094497555834</v>
      </c>
      <c r="H187" s="1">
        <f t="shared" si="8"/>
        <v>7.6698561714296947</v>
      </c>
      <c r="I187" s="1">
        <v>21</v>
      </c>
      <c r="J187" s="1" t="s">
        <v>588</v>
      </c>
      <c r="K187" s="1" t="str">
        <f t="shared" si="7"/>
        <v>21g</v>
      </c>
      <c r="L187" s="1">
        <v>1</v>
      </c>
    </row>
    <row r="188" spans="1:12" s="3" customFormat="1" ht="15.75">
      <c r="A188" s="1" t="s">
        <v>395</v>
      </c>
      <c r="B188" s="11">
        <v>35.161414000000001</v>
      </c>
      <c r="C188" s="11">
        <v>-122.935424</v>
      </c>
      <c r="D188" s="1">
        <v>321</v>
      </c>
      <c r="E188" s="1" t="s">
        <v>5</v>
      </c>
      <c r="F188" s="1">
        <v>11.031099900983792</v>
      </c>
      <c r="G188" s="1">
        <f t="shared" si="6"/>
        <v>110.31099900983791</v>
      </c>
      <c r="H188" s="1">
        <f t="shared" si="8"/>
        <v>52.423900504460235</v>
      </c>
      <c r="I188" s="1">
        <v>23</v>
      </c>
      <c r="J188" s="1" t="s">
        <v>588</v>
      </c>
      <c r="K188" s="1" t="str">
        <f t="shared" si="7"/>
        <v>23g</v>
      </c>
      <c r="L188" s="1">
        <v>1</v>
      </c>
    </row>
    <row r="189" spans="1:12" s="3" customFormat="1" ht="15.75">
      <c r="A189" s="1" t="s">
        <v>394</v>
      </c>
      <c r="B189" s="11">
        <v>35.161423999999997</v>
      </c>
      <c r="C189" s="11">
        <v>-122.935422</v>
      </c>
      <c r="D189" s="1">
        <v>321</v>
      </c>
      <c r="E189" s="1" t="s">
        <v>5</v>
      </c>
      <c r="F189" s="1">
        <v>3.5252098363823787</v>
      </c>
      <c r="G189" s="1">
        <f t="shared" si="6"/>
        <v>35.252098363823791</v>
      </c>
      <c r="H189" s="1">
        <f t="shared" si="8"/>
        <v>8.2486243421475542</v>
      </c>
      <c r="I189" s="1">
        <v>23</v>
      </c>
      <c r="J189" s="1" t="s">
        <v>588</v>
      </c>
      <c r="K189" s="1" t="str">
        <f t="shared" si="7"/>
        <v>23g</v>
      </c>
      <c r="L189" s="1">
        <v>1</v>
      </c>
    </row>
    <row r="190" spans="1:12" s="3" customFormat="1" ht="15.75">
      <c r="A190" s="1" t="s">
        <v>393</v>
      </c>
      <c r="B190" s="11">
        <v>35.161439999999999</v>
      </c>
      <c r="C190" s="11">
        <v>-122.935417</v>
      </c>
      <c r="D190" s="1">
        <v>321</v>
      </c>
      <c r="E190" s="1" t="s">
        <v>5</v>
      </c>
      <c r="F190" s="1">
        <v>10.990774724655539</v>
      </c>
      <c r="G190" s="1">
        <f t="shared" si="6"/>
        <v>109.90774724655539</v>
      </c>
      <c r="H190" s="1">
        <f t="shared" si="8"/>
        <v>52.113585299635147</v>
      </c>
      <c r="I190" s="1">
        <v>23</v>
      </c>
      <c r="J190" s="1" t="s">
        <v>588</v>
      </c>
      <c r="K190" s="1" t="str">
        <f t="shared" si="7"/>
        <v>23g</v>
      </c>
      <c r="L190" s="1">
        <v>1</v>
      </c>
    </row>
    <row r="191" spans="1:12" s="3" customFormat="1" ht="15.75">
      <c r="A191" s="1" t="s">
        <v>392</v>
      </c>
      <c r="B191" s="11">
        <v>35.161586999999997</v>
      </c>
      <c r="C191" s="11">
        <v>-122.93537600000001</v>
      </c>
      <c r="D191" s="1">
        <v>321</v>
      </c>
      <c r="E191" s="1" t="s">
        <v>5</v>
      </c>
      <c r="F191" s="1">
        <v>3.0196391805479394</v>
      </c>
      <c r="G191" s="1">
        <f t="shared" si="6"/>
        <v>30.196391805479394</v>
      </c>
      <c r="H191" s="1">
        <f t="shared" si="8"/>
        <v>6.4179318301470856</v>
      </c>
      <c r="I191" s="1">
        <v>24</v>
      </c>
      <c r="J191" s="1" t="s">
        <v>588</v>
      </c>
      <c r="K191" s="1" t="str">
        <f t="shared" si="7"/>
        <v>24g</v>
      </c>
      <c r="L191" s="1">
        <v>1</v>
      </c>
    </row>
    <row r="192" spans="1:12" s="3" customFormat="1" ht="15.75">
      <c r="A192" s="1" t="s">
        <v>391</v>
      </c>
      <c r="B192" s="11">
        <v>35.161611000000001</v>
      </c>
      <c r="C192" s="11">
        <v>-122.93526799999999</v>
      </c>
      <c r="D192" s="1">
        <v>321</v>
      </c>
      <c r="E192" s="1" t="s">
        <v>5</v>
      </c>
      <c r="F192" s="1">
        <v>7.9315788953810289</v>
      </c>
      <c r="G192" s="1">
        <f t="shared" si="6"/>
        <v>79.315788953810284</v>
      </c>
      <c r="H192" s="1">
        <f t="shared" si="8"/>
        <v>30.71085386938983</v>
      </c>
      <c r="I192" s="1">
        <v>25</v>
      </c>
      <c r="J192" s="1" t="s">
        <v>588</v>
      </c>
      <c r="K192" s="1" t="str">
        <f t="shared" si="7"/>
        <v>25g</v>
      </c>
      <c r="L192" s="1">
        <v>1</v>
      </c>
    </row>
    <row r="193" spans="1:12" s="3" customFormat="1" ht="15.75">
      <c r="A193" s="1" t="s">
        <v>390</v>
      </c>
      <c r="B193" s="11">
        <v>35.161721</v>
      </c>
      <c r="C193" s="11">
        <v>-122.93532500000001</v>
      </c>
      <c r="D193" s="1">
        <v>321</v>
      </c>
      <c r="E193" s="1" t="s">
        <v>5</v>
      </c>
      <c r="F193" s="1">
        <v>2.9720038273037428</v>
      </c>
      <c r="G193" s="1">
        <f t="shared" si="6"/>
        <v>29.720038273037428</v>
      </c>
      <c r="H193" s="1">
        <f t="shared" si="8"/>
        <v>6.2546107923150593</v>
      </c>
      <c r="I193" s="1">
        <v>29</v>
      </c>
      <c r="J193" s="1" t="s">
        <v>588</v>
      </c>
      <c r="K193" s="1" t="str">
        <f t="shared" si="7"/>
        <v>29g</v>
      </c>
      <c r="L193" s="1">
        <v>1</v>
      </c>
    </row>
    <row r="194" spans="1:12" s="3" customFormat="1" ht="15.75">
      <c r="A194" s="1" t="s">
        <v>389</v>
      </c>
      <c r="B194" s="11">
        <v>35.161875000000002</v>
      </c>
      <c r="C194" s="11">
        <v>-122.93522900000001</v>
      </c>
      <c r="D194" s="1">
        <v>321</v>
      </c>
      <c r="E194" s="1" t="s">
        <v>5</v>
      </c>
      <c r="F194" s="1">
        <v>2.6434713121276143</v>
      </c>
      <c r="G194" s="1">
        <f t="shared" ref="G194:G257" si="9">F194*10</f>
        <v>26.434713121276143</v>
      </c>
      <c r="H194" s="1">
        <f t="shared" si="8"/>
        <v>5.1728181614204596</v>
      </c>
      <c r="I194" s="1">
        <v>30</v>
      </c>
      <c r="J194" s="1" t="s">
        <v>588</v>
      </c>
      <c r="K194" s="1" t="str">
        <f t="shared" ref="K194:K257" si="10">CONCATENATE(I194,J194)</f>
        <v>30g</v>
      </c>
      <c r="L194" s="1">
        <v>1</v>
      </c>
    </row>
    <row r="195" spans="1:12" s="3" customFormat="1" ht="15.75">
      <c r="A195" s="1" t="s">
        <v>388</v>
      </c>
      <c r="B195" s="11">
        <v>35.161892000000002</v>
      </c>
      <c r="C195" s="11">
        <v>-122.935168</v>
      </c>
      <c r="D195" s="1">
        <v>321</v>
      </c>
      <c r="E195" s="1" t="s">
        <v>5</v>
      </c>
      <c r="F195" s="1">
        <v>8.8619578509081993</v>
      </c>
      <c r="G195" s="1">
        <f t="shared" si="9"/>
        <v>88.61957850908199</v>
      </c>
      <c r="H195" s="1">
        <f t="shared" ref="H195:H258" si="11">0.0256*(G195^1.6211)</f>
        <v>36.760408577104648</v>
      </c>
      <c r="I195" s="1">
        <v>30</v>
      </c>
      <c r="J195" s="1" t="s">
        <v>588</v>
      </c>
      <c r="K195" s="1" t="str">
        <f t="shared" si="10"/>
        <v>30g</v>
      </c>
      <c r="L195" s="1">
        <v>1</v>
      </c>
    </row>
    <row r="196" spans="1:12" s="3" customFormat="1" ht="15.75">
      <c r="A196" s="1" t="s">
        <v>387</v>
      </c>
      <c r="B196" s="11">
        <v>35.161904999999997</v>
      </c>
      <c r="C196" s="11">
        <v>-122.93520100000001</v>
      </c>
      <c r="D196" s="1">
        <v>321</v>
      </c>
      <c r="E196" s="1" t="s">
        <v>5</v>
      </c>
      <c r="F196" s="1">
        <v>4.0217290786086481</v>
      </c>
      <c r="G196" s="1">
        <f t="shared" si="9"/>
        <v>40.21729078608648</v>
      </c>
      <c r="H196" s="1">
        <f t="shared" si="11"/>
        <v>10.213005684633542</v>
      </c>
      <c r="I196" s="1">
        <v>30</v>
      </c>
      <c r="J196" s="1" t="s">
        <v>588</v>
      </c>
      <c r="K196" s="1" t="str">
        <f t="shared" si="10"/>
        <v>30g</v>
      </c>
      <c r="L196" s="1">
        <v>1</v>
      </c>
    </row>
    <row r="197" spans="1:12" s="3" customFormat="1" ht="15.75">
      <c r="A197" s="1" t="s">
        <v>386</v>
      </c>
      <c r="B197" s="11">
        <v>35.162030999999999</v>
      </c>
      <c r="C197" s="11">
        <v>-122.935267</v>
      </c>
      <c r="D197" s="1">
        <v>321</v>
      </c>
      <c r="E197" s="1" t="s">
        <v>5</v>
      </c>
      <c r="F197" s="1">
        <v>6.6137153152720334</v>
      </c>
      <c r="G197" s="1">
        <f t="shared" si="9"/>
        <v>66.13715315272033</v>
      </c>
      <c r="H197" s="1">
        <f t="shared" si="11"/>
        <v>22.875161053337806</v>
      </c>
      <c r="I197" s="1">
        <v>32</v>
      </c>
      <c r="J197" s="1" t="s">
        <v>588</v>
      </c>
      <c r="K197" s="1" t="str">
        <f t="shared" si="10"/>
        <v>32g</v>
      </c>
      <c r="L197" s="1">
        <v>1</v>
      </c>
    </row>
    <row r="198" spans="1:12" s="3" customFormat="1" ht="15.75">
      <c r="A198" s="1" t="s">
        <v>385</v>
      </c>
      <c r="B198" s="11">
        <v>35.162094000000003</v>
      </c>
      <c r="C198" s="11">
        <v>-122.93526300000001</v>
      </c>
      <c r="D198" s="1">
        <v>321</v>
      </c>
      <c r="E198" s="1" t="s">
        <v>5</v>
      </c>
      <c r="F198" s="1">
        <v>2.5958060964341936</v>
      </c>
      <c r="G198" s="1">
        <f t="shared" si="9"/>
        <v>25.958060964341936</v>
      </c>
      <c r="H198" s="1">
        <f t="shared" si="11"/>
        <v>5.022462544700784</v>
      </c>
      <c r="I198" s="1">
        <v>32</v>
      </c>
      <c r="J198" s="1" t="s">
        <v>588</v>
      </c>
      <c r="K198" s="1" t="str">
        <f t="shared" si="10"/>
        <v>32g</v>
      </c>
      <c r="L198" s="1">
        <v>1</v>
      </c>
    </row>
    <row r="199" spans="1:12" s="3" customFormat="1" ht="15.75">
      <c r="A199" s="1" t="s">
        <v>384</v>
      </c>
      <c r="B199" s="11">
        <v>35.162145000000002</v>
      </c>
      <c r="C199" s="11">
        <v>-122.935124</v>
      </c>
      <c r="D199" s="1">
        <v>321</v>
      </c>
      <c r="E199" s="1" t="s">
        <v>5</v>
      </c>
      <c r="F199" s="1">
        <v>2.7399259712073825</v>
      </c>
      <c r="G199" s="1">
        <f t="shared" si="9"/>
        <v>27.399259712073825</v>
      </c>
      <c r="H199" s="1">
        <f t="shared" si="11"/>
        <v>5.4822442530807542</v>
      </c>
      <c r="I199" s="1">
        <v>33</v>
      </c>
      <c r="J199" s="1" t="s">
        <v>588</v>
      </c>
      <c r="K199" s="1" t="str">
        <f t="shared" si="10"/>
        <v>33g</v>
      </c>
      <c r="L199" s="1">
        <v>1</v>
      </c>
    </row>
    <row r="200" spans="1:12" s="3" customFormat="1" ht="15.75">
      <c r="A200" s="1" t="s">
        <v>383</v>
      </c>
      <c r="B200" s="11">
        <v>35.162153000000004</v>
      </c>
      <c r="C200" s="11">
        <v>-122.93511100000001</v>
      </c>
      <c r="D200" s="1">
        <v>321</v>
      </c>
      <c r="E200" s="1" t="s">
        <v>5</v>
      </c>
      <c r="F200" s="1">
        <v>11.241628093934148</v>
      </c>
      <c r="G200" s="1">
        <f t="shared" si="9"/>
        <v>112.41628093934148</v>
      </c>
      <c r="H200" s="1">
        <f t="shared" si="11"/>
        <v>54.055414668893434</v>
      </c>
      <c r="I200" s="1">
        <v>33</v>
      </c>
      <c r="J200" s="1" t="s">
        <v>588</v>
      </c>
      <c r="K200" s="1" t="str">
        <f t="shared" si="10"/>
        <v>33g</v>
      </c>
      <c r="L200" s="1">
        <v>1</v>
      </c>
    </row>
    <row r="201" spans="1:12" s="3" customFormat="1" ht="15.75">
      <c r="A201" s="1" t="s">
        <v>382</v>
      </c>
      <c r="B201" s="11">
        <v>35.162374999999997</v>
      </c>
      <c r="C201" s="11">
        <v>-122.93513</v>
      </c>
      <c r="D201" s="1">
        <v>321</v>
      </c>
      <c r="E201" s="1" t="s">
        <v>5</v>
      </c>
      <c r="F201" s="1">
        <v>10.224798425805089</v>
      </c>
      <c r="G201" s="1">
        <f t="shared" si="9"/>
        <v>102.24798425805089</v>
      </c>
      <c r="H201" s="1">
        <f t="shared" si="11"/>
        <v>46.35443464137667</v>
      </c>
      <c r="I201" s="1">
        <v>34</v>
      </c>
      <c r="J201" s="1" t="s">
        <v>588</v>
      </c>
      <c r="K201" s="1" t="str">
        <f t="shared" si="10"/>
        <v>34g</v>
      </c>
      <c r="L201" s="1">
        <v>1</v>
      </c>
    </row>
    <row r="202" spans="1:12" s="3" customFormat="1" ht="15.75">
      <c r="A202" s="1" t="s">
        <v>381</v>
      </c>
      <c r="B202" s="11">
        <v>35.162671000000003</v>
      </c>
      <c r="C202" s="11">
        <v>-122.935006</v>
      </c>
      <c r="D202" s="1">
        <v>321</v>
      </c>
      <c r="E202" s="1" t="s">
        <v>5</v>
      </c>
      <c r="F202" s="1">
        <v>2.8654050299864906</v>
      </c>
      <c r="G202" s="1">
        <f t="shared" si="9"/>
        <v>28.654050299864906</v>
      </c>
      <c r="H202" s="1">
        <f t="shared" si="11"/>
        <v>5.8950055809409019</v>
      </c>
      <c r="I202" s="1">
        <v>38</v>
      </c>
      <c r="J202" s="1" t="s">
        <v>588</v>
      </c>
      <c r="K202" s="1" t="str">
        <f t="shared" si="10"/>
        <v>38g</v>
      </c>
      <c r="L202" s="1">
        <v>1</v>
      </c>
    </row>
    <row r="203" spans="1:12" s="3" customFormat="1" ht="15.75">
      <c r="A203" s="1" t="s">
        <v>380</v>
      </c>
      <c r="B203" s="11">
        <v>35.162793000000001</v>
      </c>
      <c r="C203" s="11">
        <v>-122.935046</v>
      </c>
      <c r="D203" s="1">
        <v>321</v>
      </c>
      <c r="E203" s="1" t="s">
        <v>5</v>
      </c>
      <c r="F203" s="1">
        <v>12.8825472317007</v>
      </c>
      <c r="G203" s="1">
        <f t="shared" si="9"/>
        <v>128.82547231700701</v>
      </c>
      <c r="H203" s="1">
        <f t="shared" si="11"/>
        <v>67.416125835216761</v>
      </c>
      <c r="I203" s="1">
        <v>39</v>
      </c>
      <c r="J203" s="1" t="s">
        <v>588</v>
      </c>
      <c r="K203" s="1" t="str">
        <f t="shared" si="10"/>
        <v>39g</v>
      </c>
      <c r="L203" s="1">
        <v>1</v>
      </c>
    </row>
    <row r="204" spans="1:12" s="3" customFormat="1" ht="15.75">
      <c r="A204" s="1" t="s">
        <v>379</v>
      </c>
      <c r="B204" s="11">
        <v>35.162801000000002</v>
      </c>
      <c r="C204" s="11">
        <v>-122.93500899999999</v>
      </c>
      <c r="D204" s="1">
        <v>321</v>
      </c>
      <c r="E204" s="1" t="s">
        <v>5</v>
      </c>
      <c r="F204" s="1">
        <v>7.7032541932359502</v>
      </c>
      <c r="G204" s="1">
        <f t="shared" si="9"/>
        <v>77.032541932359507</v>
      </c>
      <c r="H204" s="1">
        <f t="shared" si="11"/>
        <v>29.290552110900165</v>
      </c>
      <c r="I204" s="1">
        <v>40</v>
      </c>
      <c r="J204" s="1" t="s">
        <v>588</v>
      </c>
      <c r="K204" s="1" t="str">
        <f t="shared" si="10"/>
        <v>40g</v>
      </c>
      <c r="L204" s="1">
        <v>1</v>
      </c>
    </row>
    <row r="205" spans="1:12" s="3" customFormat="1" ht="15.75">
      <c r="A205" s="1" t="s">
        <v>378</v>
      </c>
      <c r="B205" s="11">
        <v>35.162793000000001</v>
      </c>
      <c r="C205" s="11">
        <v>-122.935046</v>
      </c>
      <c r="D205" s="1">
        <v>321</v>
      </c>
      <c r="E205" s="1" t="s">
        <v>5</v>
      </c>
      <c r="F205" s="1">
        <v>7.7812675651219241</v>
      </c>
      <c r="G205" s="1">
        <f t="shared" si="9"/>
        <v>77.812675651219237</v>
      </c>
      <c r="H205" s="1">
        <f t="shared" si="11"/>
        <v>29.772937537990192</v>
      </c>
      <c r="I205" s="1">
        <v>40</v>
      </c>
      <c r="J205" s="1" t="s">
        <v>588</v>
      </c>
      <c r="K205" s="1" t="str">
        <f t="shared" si="10"/>
        <v>40g</v>
      </c>
      <c r="L205" s="1">
        <v>1</v>
      </c>
    </row>
    <row r="206" spans="1:12" s="3" customFormat="1" ht="15.75">
      <c r="A206" s="1" t="s">
        <v>377</v>
      </c>
      <c r="B206" s="11">
        <v>35.162807999999998</v>
      </c>
      <c r="C206" s="11">
        <v>-122.93499799999999</v>
      </c>
      <c r="D206" s="1">
        <v>321</v>
      </c>
      <c r="E206" s="1" t="s">
        <v>5</v>
      </c>
      <c r="F206" s="1">
        <v>2.4278750591401064</v>
      </c>
      <c r="G206" s="1">
        <f t="shared" si="9"/>
        <v>24.278750591401064</v>
      </c>
      <c r="H206" s="1">
        <f t="shared" si="11"/>
        <v>4.5064066069705788</v>
      </c>
      <c r="I206" s="1">
        <v>40</v>
      </c>
      <c r="J206" s="1" t="s">
        <v>588</v>
      </c>
      <c r="K206" s="1" t="str">
        <f t="shared" si="10"/>
        <v>40g</v>
      </c>
      <c r="L206" s="1">
        <v>1</v>
      </c>
    </row>
    <row r="207" spans="1:12" s="3" customFormat="1" ht="15.75">
      <c r="A207" s="1" t="s">
        <v>376</v>
      </c>
      <c r="B207" s="11">
        <v>35.162838999999998</v>
      </c>
      <c r="C207" s="11">
        <v>-122.93498700000001</v>
      </c>
      <c r="D207" s="1">
        <v>321</v>
      </c>
      <c r="E207" s="1" t="s">
        <v>5</v>
      </c>
      <c r="F207" s="1">
        <v>9.1719439981616766</v>
      </c>
      <c r="G207" s="1">
        <f t="shared" si="9"/>
        <v>91.719439981616773</v>
      </c>
      <c r="H207" s="1">
        <f t="shared" si="11"/>
        <v>38.867457442636471</v>
      </c>
      <c r="I207" s="1">
        <v>40</v>
      </c>
      <c r="J207" s="1" t="s">
        <v>588</v>
      </c>
      <c r="K207" s="1" t="str">
        <f t="shared" si="10"/>
        <v>40g</v>
      </c>
      <c r="L207" s="1">
        <v>1</v>
      </c>
    </row>
    <row r="208" spans="1:12" s="3" customFormat="1" ht="15.75">
      <c r="A208" s="1" t="s">
        <v>375</v>
      </c>
      <c r="B208" s="11">
        <v>35.162858999999997</v>
      </c>
      <c r="C208" s="11">
        <v>-122.934978</v>
      </c>
      <c r="D208" s="1">
        <v>321</v>
      </c>
      <c r="E208" s="1" t="s">
        <v>5</v>
      </c>
      <c r="F208" s="1">
        <v>12.119795858999906</v>
      </c>
      <c r="G208" s="1">
        <f t="shared" si="9"/>
        <v>121.19795858999906</v>
      </c>
      <c r="H208" s="1">
        <f t="shared" si="11"/>
        <v>61.065259070002327</v>
      </c>
      <c r="I208" s="1">
        <v>41</v>
      </c>
      <c r="J208" s="1" t="s">
        <v>588</v>
      </c>
      <c r="K208" s="1" t="str">
        <f t="shared" si="10"/>
        <v>41g</v>
      </c>
      <c r="L208" s="1">
        <v>1</v>
      </c>
    </row>
    <row r="209" spans="1:12" s="3" customFormat="1" ht="15.75">
      <c r="A209" s="1" t="s">
        <v>374</v>
      </c>
      <c r="B209" s="11">
        <v>35.162965999999997</v>
      </c>
      <c r="C209" s="11">
        <v>-122.934952</v>
      </c>
      <c r="D209" s="1">
        <v>321</v>
      </c>
      <c r="E209" s="1" t="s">
        <v>5</v>
      </c>
      <c r="F209" s="1">
        <v>2.6619491269915456</v>
      </c>
      <c r="G209" s="1">
        <f t="shared" si="9"/>
        <v>26.619491269915457</v>
      </c>
      <c r="H209" s="1">
        <f t="shared" si="11"/>
        <v>5.2315608631824819</v>
      </c>
      <c r="I209" s="1">
        <v>44</v>
      </c>
      <c r="J209" s="1" t="s">
        <v>588</v>
      </c>
      <c r="K209" s="1" t="str">
        <f t="shared" si="10"/>
        <v>44g</v>
      </c>
      <c r="L209" s="1">
        <v>1</v>
      </c>
    </row>
    <row r="210" spans="1:12" s="3" customFormat="1" ht="15.75">
      <c r="A210" s="1" t="s">
        <v>373</v>
      </c>
      <c r="B210" s="11">
        <v>35.16301</v>
      </c>
      <c r="C210" s="11">
        <v>-122.93501999999999</v>
      </c>
      <c r="D210" s="1">
        <v>321</v>
      </c>
      <c r="E210" s="1" t="s">
        <v>5</v>
      </c>
      <c r="F210" s="1">
        <v>2.9870400211035024</v>
      </c>
      <c r="G210" s="1">
        <f t="shared" si="9"/>
        <v>29.870400211035026</v>
      </c>
      <c r="H210" s="1">
        <f t="shared" si="11"/>
        <v>6.3059891267688624</v>
      </c>
      <c r="I210" s="1">
        <v>44</v>
      </c>
      <c r="J210" s="1" t="s">
        <v>588</v>
      </c>
      <c r="K210" s="1" t="str">
        <f t="shared" si="10"/>
        <v>44g</v>
      </c>
      <c r="L210" s="1">
        <v>1</v>
      </c>
    </row>
    <row r="211" spans="1:12" s="3" customFormat="1" ht="15.75">
      <c r="A211" s="1" t="s">
        <v>372</v>
      </c>
      <c r="B211" s="11">
        <v>35.163181000000002</v>
      </c>
      <c r="C211" s="11">
        <v>-122.93495299999999</v>
      </c>
      <c r="D211" s="1">
        <v>321</v>
      </c>
      <c r="E211" s="1" t="s">
        <v>5</v>
      </c>
      <c r="F211" s="1">
        <v>3.1070244054059306</v>
      </c>
      <c r="G211" s="1">
        <f t="shared" si="9"/>
        <v>31.070244054059305</v>
      </c>
      <c r="H211" s="1">
        <f t="shared" si="11"/>
        <v>6.721712007198092</v>
      </c>
      <c r="I211" s="1">
        <v>45</v>
      </c>
      <c r="J211" s="1" t="s">
        <v>588</v>
      </c>
      <c r="K211" s="1" t="str">
        <f t="shared" si="10"/>
        <v>45g</v>
      </c>
      <c r="L211" s="1">
        <v>1</v>
      </c>
    </row>
    <row r="212" spans="1:12" s="3" customFormat="1" ht="15.75">
      <c r="A212" s="1" t="s">
        <v>371</v>
      </c>
      <c r="B212" s="11">
        <v>35.163521000000003</v>
      </c>
      <c r="C212" s="11">
        <v>-122.934983</v>
      </c>
      <c r="D212" s="1">
        <v>321</v>
      </c>
      <c r="E212" s="1" t="s">
        <v>5</v>
      </c>
      <c r="F212" s="1">
        <v>8.7692042733890805</v>
      </c>
      <c r="G212" s="1">
        <f t="shared" si="9"/>
        <v>87.692042733890801</v>
      </c>
      <c r="H212" s="1">
        <f t="shared" si="11"/>
        <v>36.138716503978593</v>
      </c>
      <c r="I212" s="1">
        <v>46</v>
      </c>
      <c r="J212" s="1" t="s">
        <v>588</v>
      </c>
      <c r="K212" s="1" t="str">
        <f t="shared" si="10"/>
        <v>46g</v>
      </c>
      <c r="L212" s="1">
        <v>1</v>
      </c>
    </row>
    <row r="213" spans="1:12" s="3" customFormat="1" ht="15.75">
      <c r="A213" s="1" t="s">
        <v>370</v>
      </c>
      <c r="B213" s="11">
        <v>35.163536000000001</v>
      </c>
      <c r="C213" s="11">
        <v>-122.93496500000001</v>
      </c>
      <c r="D213" s="1">
        <v>321</v>
      </c>
      <c r="E213" s="1" t="s">
        <v>5</v>
      </c>
      <c r="F213" s="1">
        <v>2.6116293629417489</v>
      </c>
      <c r="G213" s="1">
        <f t="shared" si="9"/>
        <v>26.116293629417488</v>
      </c>
      <c r="H213" s="1">
        <f t="shared" si="11"/>
        <v>5.0721871252357866</v>
      </c>
      <c r="I213" s="1">
        <v>46</v>
      </c>
      <c r="J213" s="1" t="s">
        <v>588</v>
      </c>
      <c r="K213" s="1" t="str">
        <f t="shared" si="10"/>
        <v>46g</v>
      </c>
      <c r="L213" s="1">
        <v>1</v>
      </c>
    </row>
    <row r="214" spans="1:12" s="3" customFormat="1" ht="15.75">
      <c r="A214" s="1" t="s">
        <v>369</v>
      </c>
      <c r="B214" s="11">
        <v>35.163589999999999</v>
      </c>
      <c r="C214" s="11">
        <v>-122.934924</v>
      </c>
      <c r="D214" s="1">
        <v>321</v>
      </c>
      <c r="E214" s="1" t="s">
        <v>5</v>
      </c>
      <c r="F214" s="1">
        <v>3.5670989761521765</v>
      </c>
      <c r="G214" s="1">
        <f t="shared" si="9"/>
        <v>35.670989761521767</v>
      </c>
      <c r="H214" s="1">
        <f t="shared" si="11"/>
        <v>8.4081039246106215</v>
      </c>
      <c r="I214" s="1">
        <v>47</v>
      </c>
      <c r="J214" s="1" t="s">
        <v>588</v>
      </c>
      <c r="K214" s="1" t="str">
        <f t="shared" si="10"/>
        <v>47g</v>
      </c>
      <c r="L214" s="1">
        <v>1</v>
      </c>
    </row>
    <row r="215" spans="1:12" s="3" customFormat="1" ht="15.75">
      <c r="A215" s="1" t="s">
        <v>368</v>
      </c>
      <c r="B215" s="11">
        <v>35.163646</v>
      </c>
      <c r="C215" s="11">
        <v>-122.934882</v>
      </c>
      <c r="D215" s="1">
        <v>321</v>
      </c>
      <c r="E215" s="1" t="s">
        <v>5</v>
      </c>
      <c r="F215" s="1">
        <v>10.801540523107256</v>
      </c>
      <c r="G215" s="1">
        <f t="shared" si="9"/>
        <v>108.01540523107256</v>
      </c>
      <c r="H215" s="1">
        <f t="shared" si="11"/>
        <v>50.666818236087281</v>
      </c>
      <c r="I215" s="1">
        <v>47</v>
      </c>
      <c r="J215" s="1" t="s">
        <v>588</v>
      </c>
      <c r="K215" s="1" t="str">
        <f t="shared" si="10"/>
        <v>47g</v>
      </c>
      <c r="L215" s="1">
        <v>1</v>
      </c>
    </row>
    <row r="216" spans="1:12" s="3" customFormat="1" ht="15.75">
      <c r="A216" s="1" t="s">
        <v>367</v>
      </c>
      <c r="B216" s="11">
        <v>35.16386</v>
      </c>
      <c r="C216" s="11">
        <v>-122.93495799999999</v>
      </c>
      <c r="D216" s="1">
        <v>321</v>
      </c>
      <c r="E216" s="1" t="s">
        <v>5</v>
      </c>
      <c r="F216" s="1">
        <v>2.5385650570479896</v>
      </c>
      <c r="G216" s="1">
        <f t="shared" si="9"/>
        <v>25.385650570479896</v>
      </c>
      <c r="H216" s="1">
        <f t="shared" si="11"/>
        <v>4.8441552660938605</v>
      </c>
      <c r="I216" s="1">
        <v>48</v>
      </c>
      <c r="J216" s="1" t="s">
        <v>588</v>
      </c>
      <c r="K216" s="1" t="str">
        <f t="shared" si="10"/>
        <v>48g</v>
      </c>
      <c r="L216" s="1">
        <v>1</v>
      </c>
    </row>
    <row r="217" spans="1:12" s="3" customFormat="1" ht="15.75">
      <c r="A217" s="1" t="s">
        <v>366</v>
      </c>
      <c r="B217" s="11">
        <v>35.163936</v>
      </c>
      <c r="C217" s="11">
        <v>-122.934956</v>
      </c>
      <c r="D217" s="1">
        <v>321</v>
      </c>
      <c r="E217" s="1" t="s">
        <v>5</v>
      </c>
      <c r="F217" s="1">
        <v>12.241823807615912</v>
      </c>
      <c r="G217" s="1">
        <f t="shared" si="9"/>
        <v>122.41823807615913</v>
      </c>
      <c r="H217" s="1">
        <f t="shared" si="11"/>
        <v>62.06507975863407</v>
      </c>
      <c r="I217" s="1">
        <v>48</v>
      </c>
      <c r="J217" s="1" t="s">
        <v>588</v>
      </c>
      <c r="K217" s="1" t="str">
        <f t="shared" si="10"/>
        <v>48g</v>
      </c>
      <c r="L217" s="1">
        <v>1</v>
      </c>
    </row>
    <row r="218" spans="1:12" s="3" customFormat="1" ht="15.75">
      <c r="A218" s="1" t="s">
        <v>365</v>
      </c>
      <c r="B218" s="11">
        <v>35.163961999999998</v>
      </c>
      <c r="C218" s="11">
        <v>-122.93496399999999</v>
      </c>
      <c r="D218" s="1">
        <v>321</v>
      </c>
      <c r="E218" s="1" t="s">
        <v>5</v>
      </c>
      <c r="F218" s="1">
        <v>2.6221461065982119</v>
      </c>
      <c r="G218" s="1">
        <f t="shared" si="9"/>
        <v>26.221461065982119</v>
      </c>
      <c r="H218" s="1">
        <f t="shared" si="11"/>
        <v>5.1053397036517367</v>
      </c>
      <c r="I218" s="1">
        <v>49</v>
      </c>
      <c r="J218" s="1" t="s">
        <v>588</v>
      </c>
      <c r="K218" s="1" t="str">
        <f t="shared" si="10"/>
        <v>49g</v>
      </c>
      <c r="L218" s="1">
        <v>1</v>
      </c>
    </row>
    <row r="219" spans="1:12" s="3" customFormat="1" ht="15.75">
      <c r="A219" s="1" t="s">
        <v>364</v>
      </c>
      <c r="B219" s="11">
        <v>35.163992</v>
      </c>
      <c r="C219" s="11">
        <v>-122.934985</v>
      </c>
      <c r="D219" s="1">
        <v>321</v>
      </c>
      <c r="E219" s="1" t="s">
        <v>5</v>
      </c>
      <c r="F219" s="1">
        <v>3.5462015846559996</v>
      </c>
      <c r="G219" s="1">
        <f t="shared" si="9"/>
        <v>35.462015846559993</v>
      </c>
      <c r="H219" s="1">
        <f t="shared" si="11"/>
        <v>8.3283974923909128</v>
      </c>
      <c r="I219" s="1">
        <v>49</v>
      </c>
      <c r="J219" s="1" t="s">
        <v>588</v>
      </c>
      <c r="K219" s="1" t="str">
        <f t="shared" si="10"/>
        <v>49g</v>
      </c>
      <c r="L219" s="1">
        <v>1</v>
      </c>
    </row>
    <row r="220" spans="1:12" s="3" customFormat="1" ht="15.75">
      <c r="A220" s="1" t="s">
        <v>363</v>
      </c>
      <c r="B220" s="11">
        <v>35.164095000000003</v>
      </c>
      <c r="C220" s="11">
        <v>-122.93502100000001</v>
      </c>
      <c r="D220" s="1">
        <v>321</v>
      </c>
      <c r="E220" s="1" t="s">
        <v>5</v>
      </c>
      <c r="F220" s="1">
        <v>3.4387952799995443</v>
      </c>
      <c r="G220" s="1">
        <f t="shared" si="9"/>
        <v>34.387952799995446</v>
      </c>
      <c r="H220" s="1">
        <f t="shared" si="11"/>
        <v>7.9233392962790434</v>
      </c>
      <c r="I220" s="1">
        <v>49</v>
      </c>
      <c r="J220" s="1" t="s">
        <v>588</v>
      </c>
      <c r="K220" s="1" t="str">
        <f t="shared" si="10"/>
        <v>49g</v>
      </c>
      <c r="L220" s="1">
        <v>1</v>
      </c>
    </row>
    <row r="221" spans="1:12" s="3" customFormat="1" ht="15.75">
      <c r="A221" s="1" t="s">
        <v>362</v>
      </c>
      <c r="B221" s="11">
        <v>35.164107000000001</v>
      </c>
      <c r="C221" s="11">
        <v>-122.935006</v>
      </c>
      <c r="D221" s="1">
        <v>321</v>
      </c>
      <c r="E221" s="1" t="s">
        <v>5</v>
      </c>
      <c r="F221" s="1">
        <v>2.623340754497077</v>
      </c>
      <c r="G221" s="1">
        <f t="shared" si="9"/>
        <v>26.23340754497077</v>
      </c>
      <c r="H221" s="1">
        <f t="shared" si="11"/>
        <v>5.1091108981021831</v>
      </c>
      <c r="I221" s="1">
        <v>49</v>
      </c>
      <c r="J221" s="1" t="s">
        <v>588</v>
      </c>
      <c r="K221" s="1" t="str">
        <f t="shared" si="10"/>
        <v>49g</v>
      </c>
      <c r="L221" s="1">
        <v>1</v>
      </c>
    </row>
    <row r="222" spans="1:12" s="3" customFormat="1" ht="15.75">
      <c r="A222" s="1" t="s">
        <v>361</v>
      </c>
      <c r="B222" s="11">
        <v>35.16413</v>
      </c>
      <c r="C222" s="11">
        <v>-122.934968</v>
      </c>
      <c r="D222" s="1">
        <v>321</v>
      </c>
      <c r="E222" s="1" t="s">
        <v>5</v>
      </c>
      <c r="F222" s="1">
        <v>2.6207378647624209</v>
      </c>
      <c r="G222" s="1">
        <f t="shared" si="9"/>
        <v>26.207378647624211</v>
      </c>
      <c r="H222" s="1">
        <f t="shared" si="11"/>
        <v>5.1008956186013146</v>
      </c>
      <c r="I222" s="1">
        <v>49</v>
      </c>
      <c r="J222" s="1" t="s">
        <v>588</v>
      </c>
      <c r="K222" s="1" t="str">
        <f t="shared" si="10"/>
        <v>49g</v>
      </c>
      <c r="L222" s="1">
        <v>1</v>
      </c>
    </row>
    <row r="223" spans="1:12" s="3" customFormat="1" ht="15.75">
      <c r="A223" s="1" t="s">
        <v>360</v>
      </c>
      <c r="B223" s="11">
        <v>35.164306000000003</v>
      </c>
      <c r="C223" s="11">
        <v>-122.934994</v>
      </c>
      <c r="D223" s="1">
        <v>321</v>
      </c>
      <c r="E223" s="1" t="s">
        <v>5</v>
      </c>
      <c r="F223" s="1">
        <v>2.4174838071896589</v>
      </c>
      <c r="G223" s="1">
        <f t="shared" si="9"/>
        <v>24.174838071896588</v>
      </c>
      <c r="H223" s="1">
        <f t="shared" si="11"/>
        <v>4.4751815108558395</v>
      </c>
      <c r="I223" s="1">
        <v>51</v>
      </c>
      <c r="J223" s="1" t="s">
        <v>588</v>
      </c>
      <c r="K223" s="1" t="str">
        <f t="shared" si="10"/>
        <v>51g</v>
      </c>
      <c r="L223" s="1">
        <v>1</v>
      </c>
    </row>
    <row r="224" spans="1:12" s="3" customFormat="1" ht="15.75">
      <c r="A224" s="1" t="s">
        <v>359</v>
      </c>
      <c r="B224" s="11">
        <v>35.164462</v>
      </c>
      <c r="C224" s="11">
        <v>-122.934945</v>
      </c>
      <c r="D224" s="1">
        <v>321</v>
      </c>
      <c r="E224" s="1" t="s">
        <v>5</v>
      </c>
      <c r="F224" s="1">
        <v>2.4134520189476274</v>
      </c>
      <c r="G224" s="1">
        <f t="shared" si="9"/>
        <v>24.134520189476273</v>
      </c>
      <c r="H224" s="1">
        <f t="shared" si="11"/>
        <v>4.4630886358569777</v>
      </c>
      <c r="I224" s="1">
        <v>52</v>
      </c>
      <c r="J224" s="1" t="s">
        <v>588</v>
      </c>
      <c r="K224" s="1" t="str">
        <f t="shared" si="10"/>
        <v>52g</v>
      </c>
      <c r="L224" s="1">
        <v>1</v>
      </c>
    </row>
    <row r="225" spans="1:12" s="3" customFormat="1" ht="15.75">
      <c r="A225" s="1" t="s">
        <v>358</v>
      </c>
      <c r="B225" s="11">
        <v>35.164454999999997</v>
      </c>
      <c r="C225" s="11">
        <v>-122.934946</v>
      </c>
      <c r="D225" s="1">
        <v>321</v>
      </c>
      <c r="E225" s="1" t="s">
        <v>5</v>
      </c>
      <c r="F225" s="1">
        <v>2.3936908962138377</v>
      </c>
      <c r="G225" s="1">
        <f t="shared" si="9"/>
        <v>23.936908962138375</v>
      </c>
      <c r="H225" s="1">
        <f t="shared" si="11"/>
        <v>4.4039989875485697</v>
      </c>
      <c r="I225" s="1">
        <v>52</v>
      </c>
      <c r="J225" s="1" t="s">
        <v>588</v>
      </c>
      <c r="K225" s="1" t="str">
        <f t="shared" si="10"/>
        <v>52g</v>
      </c>
      <c r="L225" s="1">
        <v>1</v>
      </c>
    </row>
    <row r="226" spans="1:12" s="3" customFormat="1" ht="15.75">
      <c r="A226" s="1" t="s">
        <v>357</v>
      </c>
      <c r="B226" s="11">
        <v>35.164518000000001</v>
      </c>
      <c r="C226" s="11">
        <v>-122.93492999999999</v>
      </c>
      <c r="D226" s="1">
        <v>321</v>
      </c>
      <c r="E226" s="1" t="s">
        <v>5</v>
      </c>
      <c r="F226" s="1">
        <v>2.3593836172592129</v>
      </c>
      <c r="G226" s="1">
        <f t="shared" si="9"/>
        <v>23.593836172592127</v>
      </c>
      <c r="H226" s="1">
        <f t="shared" si="11"/>
        <v>4.3021317884015069</v>
      </c>
      <c r="I226" s="1">
        <v>52</v>
      </c>
      <c r="J226" s="1" t="s">
        <v>588</v>
      </c>
      <c r="K226" s="1" t="str">
        <f t="shared" si="10"/>
        <v>52g</v>
      </c>
      <c r="L226" s="1">
        <v>1</v>
      </c>
    </row>
    <row r="227" spans="1:12" s="3" customFormat="1" ht="15.75">
      <c r="A227" s="1" t="s">
        <v>356</v>
      </c>
      <c r="B227" s="11">
        <v>35.164661000000002</v>
      </c>
      <c r="C227" s="11">
        <v>-122.93502599999999</v>
      </c>
      <c r="D227" s="1">
        <v>321</v>
      </c>
      <c r="E227" s="1" t="s">
        <v>5</v>
      </c>
      <c r="F227" s="1">
        <v>2.7232771287980482</v>
      </c>
      <c r="G227" s="1">
        <f t="shared" si="9"/>
        <v>27.232771287980484</v>
      </c>
      <c r="H227" s="1">
        <f t="shared" si="11"/>
        <v>5.4283437930573228</v>
      </c>
      <c r="I227" s="1">
        <v>54</v>
      </c>
      <c r="J227" s="1" t="s">
        <v>588</v>
      </c>
      <c r="K227" s="1" t="str">
        <f t="shared" si="10"/>
        <v>54g</v>
      </c>
      <c r="L227" s="1">
        <v>1</v>
      </c>
    </row>
    <row r="228" spans="1:12" s="3" customFormat="1" ht="15.75">
      <c r="A228" s="1" t="s">
        <v>355</v>
      </c>
      <c r="B228" s="11">
        <v>35.164738</v>
      </c>
      <c r="C228" s="11">
        <v>-122.935039</v>
      </c>
      <c r="D228" s="1">
        <v>321</v>
      </c>
      <c r="E228" s="1" t="s">
        <v>5</v>
      </c>
      <c r="F228" s="1">
        <v>2.8660304811095387</v>
      </c>
      <c r="G228" s="1">
        <f t="shared" si="9"/>
        <v>28.660304811095386</v>
      </c>
      <c r="H228" s="1">
        <f t="shared" si="11"/>
        <v>5.89709166027784</v>
      </c>
      <c r="I228" s="1">
        <v>54</v>
      </c>
      <c r="J228" s="1" t="s">
        <v>588</v>
      </c>
      <c r="K228" s="1" t="str">
        <f t="shared" si="10"/>
        <v>54g</v>
      </c>
      <c r="L228" s="1">
        <v>1</v>
      </c>
    </row>
    <row r="229" spans="1:12" s="3" customFormat="1" ht="15.75">
      <c r="A229" s="1" t="s">
        <v>354</v>
      </c>
      <c r="B229" s="11">
        <v>35.164751000000003</v>
      </c>
      <c r="C229" s="11">
        <v>-122.93503</v>
      </c>
      <c r="D229" s="1">
        <v>321</v>
      </c>
      <c r="E229" s="1" t="s">
        <v>5</v>
      </c>
      <c r="F229" s="1">
        <v>2.4336593584237289</v>
      </c>
      <c r="G229" s="1">
        <f t="shared" si="9"/>
        <v>24.336593584237288</v>
      </c>
      <c r="H229" s="1">
        <f t="shared" si="11"/>
        <v>4.5238241025532888</v>
      </c>
      <c r="I229" s="1">
        <v>54</v>
      </c>
      <c r="J229" s="1" t="s">
        <v>588</v>
      </c>
      <c r="K229" s="1" t="str">
        <f t="shared" si="10"/>
        <v>54g</v>
      </c>
      <c r="L229" s="1">
        <v>1</v>
      </c>
    </row>
    <row r="230" spans="1:12" s="3" customFormat="1" ht="15.75">
      <c r="A230" s="1" t="s">
        <v>353</v>
      </c>
      <c r="B230" s="11">
        <v>35.164771000000002</v>
      </c>
      <c r="C230" s="11">
        <v>-122.93500299999999</v>
      </c>
      <c r="D230" s="1">
        <v>321</v>
      </c>
      <c r="E230" s="1" t="s">
        <v>5</v>
      </c>
      <c r="F230" s="1">
        <v>2.7285500456401564</v>
      </c>
      <c r="G230" s="1">
        <f t="shared" si="9"/>
        <v>27.285500456401564</v>
      </c>
      <c r="H230" s="1">
        <f t="shared" si="11"/>
        <v>5.4453927271937737</v>
      </c>
      <c r="I230" s="1">
        <v>54</v>
      </c>
      <c r="J230" s="1" t="s">
        <v>588</v>
      </c>
      <c r="K230" s="1" t="str">
        <f t="shared" si="10"/>
        <v>54g</v>
      </c>
      <c r="L230" s="1">
        <v>1</v>
      </c>
    </row>
    <row r="231" spans="1:12" s="3" customFormat="1" ht="15.75">
      <c r="A231" s="1" t="s">
        <v>352</v>
      </c>
      <c r="B231" s="11">
        <v>35.164779000000003</v>
      </c>
      <c r="C231" s="11">
        <v>-122.93499</v>
      </c>
      <c r="D231" s="1">
        <v>321</v>
      </c>
      <c r="E231" s="1" t="s">
        <v>5</v>
      </c>
      <c r="F231" s="1">
        <v>10.17008521463872</v>
      </c>
      <c r="G231" s="1">
        <f t="shared" si="9"/>
        <v>101.70085214638719</v>
      </c>
      <c r="H231" s="1">
        <f t="shared" si="11"/>
        <v>45.952999155884839</v>
      </c>
      <c r="I231" s="1">
        <v>54</v>
      </c>
      <c r="J231" s="1" t="s">
        <v>588</v>
      </c>
      <c r="K231" s="1" t="str">
        <f t="shared" si="10"/>
        <v>54g</v>
      </c>
      <c r="L231" s="1">
        <v>1</v>
      </c>
    </row>
    <row r="232" spans="1:12" s="3" customFormat="1" ht="15.75">
      <c r="A232" s="1" t="s">
        <v>351</v>
      </c>
      <c r="B232" s="11">
        <v>35.164780999999998</v>
      </c>
      <c r="C232" s="11">
        <v>-122.93498700000001</v>
      </c>
      <c r="D232" s="1">
        <v>321</v>
      </c>
      <c r="E232" s="1" t="s">
        <v>5</v>
      </c>
      <c r="F232" s="1">
        <v>9.2712536467090167</v>
      </c>
      <c r="G232" s="1">
        <f t="shared" si="9"/>
        <v>92.71253646709016</v>
      </c>
      <c r="H232" s="1">
        <f t="shared" si="11"/>
        <v>39.551970707128596</v>
      </c>
      <c r="I232" s="1">
        <v>54</v>
      </c>
      <c r="J232" s="1" t="s">
        <v>588</v>
      </c>
      <c r="K232" s="1" t="str">
        <f t="shared" si="10"/>
        <v>54g</v>
      </c>
      <c r="L232" s="1">
        <v>1</v>
      </c>
    </row>
    <row r="233" spans="1:12" s="3" customFormat="1" ht="15.75">
      <c r="A233" s="1" t="s">
        <v>350</v>
      </c>
      <c r="B233" s="11">
        <v>35.164852000000003</v>
      </c>
      <c r="C233" s="11">
        <v>-122.934924</v>
      </c>
      <c r="D233" s="1">
        <v>321</v>
      </c>
      <c r="E233" s="1" t="s">
        <v>5</v>
      </c>
      <c r="F233" s="1">
        <v>3.7229274254642752</v>
      </c>
      <c r="G233" s="1">
        <f t="shared" si="9"/>
        <v>37.229274254642753</v>
      </c>
      <c r="H233" s="1">
        <f t="shared" si="11"/>
        <v>9.0115799907467657</v>
      </c>
      <c r="I233" s="1">
        <v>55</v>
      </c>
      <c r="J233" s="1" t="s">
        <v>588</v>
      </c>
      <c r="K233" s="1" t="str">
        <f t="shared" si="10"/>
        <v>55g</v>
      </c>
      <c r="L233" s="1">
        <v>1</v>
      </c>
    </row>
    <row r="234" spans="1:12" s="3" customFormat="1" ht="15.75">
      <c r="A234" s="1" t="s">
        <v>349</v>
      </c>
      <c r="B234" s="11">
        <v>35.164931000000003</v>
      </c>
      <c r="C234" s="11">
        <v>-122.93495799999999</v>
      </c>
      <c r="D234" s="1">
        <v>321</v>
      </c>
      <c r="E234" s="1" t="s">
        <v>5</v>
      </c>
      <c r="F234" s="1">
        <v>3.1268518520516202</v>
      </c>
      <c r="G234" s="1">
        <f t="shared" si="9"/>
        <v>31.268518520516203</v>
      </c>
      <c r="H234" s="1">
        <f t="shared" si="11"/>
        <v>6.7913860421839116</v>
      </c>
      <c r="I234" s="1">
        <v>55</v>
      </c>
      <c r="J234" s="1" t="s">
        <v>588</v>
      </c>
      <c r="K234" s="1" t="str">
        <f t="shared" si="10"/>
        <v>55g</v>
      </c>
      <c r="L234" s="1">
        <v>1</v>
      </c>
    </row>
    <row r="235" spans="1:12" s="3" customFormat="1" ht="15.75">
      <c r="A235" s="1" t="s">
        <v>348</v>
      </c>
      <c r="B235" s="11">
        <v>35.164997999999997</v>
      </c>
      <c r="C235" s="11">
        <v>-122.934969</v>
      </c>
      <c r="D235" s="1">
        <v>321</v>
      </c>
      <c r="E235" s="1" t="s">
        <v>5</v>
      </c>
      <c r="F235" s="1">
        <v>2.932110202638599</v>
      </c>
      <c r="G235" s="1">
        <f t="shared" si="9"/>
        <v>29.32110202638599</v>
      </c>
      <c r="H235" s="1">
        <f t="shared" si="11"/>
        <v>6.1190771944020712</v>
      </c>
      <c r="I235" s="1">
        <v>55</v>
      </c>
      <c r="J235" s="1" t="s">
        <v>588</v>
      </c>
      <c r="K235" s="1" t="str">
        <f t="shared" si="10"/>
        <v>55g</v>
      </c>
      <c r="L235" s="1">
        <v>1</v>
      </c>
    </row>
    <row r="236" spans="1:12" s="3" customFormat="1" ht="15.75">
      <c r="A236" s="1" t="s">
        <v>347</v>
      </c>
      <c r="B236" s="11">
        <v>35.165025</v>
      </c>
      <c r="C236" s="11">
        <v>-122.93495</v>
      </c>
      <c r="D236" s="1">
        <v>321</v>
      </c>
      <c r="E236" s="1" t="s">
        <v>5</v>
      </c>
      <c r="F236" s="1">
        <v>10.896196358254437</v>
      </c>
      <c r="G236" s="1">
        <f t="shared" si="9"/>
        <v>108.96196358254437</v>
      </c>
      <c r="H236" s="1">
        <f t="shared" si="11"/>
        <v>51.388547169206539</v>
      </c>
      <c r="I236" s="1">
        <v>56</v>
      </c>
      <c r="J236" s="1" t="s">
        <v>588</v>
      </c>
      <c r="K236" s="1" t="str">
        <f t="shared" si="10"/>
        <v>56g</v>
      </c>
      <c r="L236" s="1">
        <v>1</v>
      </c>
    </row>
    <row r="237" spans="1:12" s="3" customFormat="1" ht="15.75">
      <c r="A237" s="1" t="s">
        <v>346</v>
      </c>
      <c r="B237" s="11">
        <v>35.165246000000003</v>
      </c>
      <c r="C237" s="11">
        <v>-122.934916</v>
      </c>
      <c r="D237" s="1">
        <v>321</v>
      </c>
      <c r="E237" s="1" t="s">
        <v>5</v>
      </c>
      <c r="F237" s="1">
        <v>3.8517144450997067</v>
      </c>
      <c r="G237" s="1">
        <f t="shared" si="9"/>
        <v>38.517144450997066</v>
      </c>
      <c r="H237" s="1">
        <f t="shared" si="11"/>
        <v>9.5223425003251787</v>
      </c>
      <c r="I237" s="1">
        <v>56</v>
      </c>
      <c r="J237" s="1" t="s">
        <v>588</v>
      </c>
      <c r="K237" s="1" t="str">
        <f t="shared" si="10"/>
        <v>56g</v>
      </c>
      <c r="L237" s="1">
        <v>1</v>
      </c>
    </row>
    <row r="238" spans="1:12" s="3" customFormat="1" ht="15.75">
      <c r="A238" s="1" t="s">
        <v>345</v>
      </c>
      <c r="B238" s="11">
        <v>35.165429000000003</v>
      </c>
      <c r="C238" s="11">
        <v>-122.93485099999999</v>
      </c>
      <c r="D238" s="1">
        <v>321</v>
      </c>
      <c r="E238" s="1" t="s">
        <v>5</v>
      </c>
      <c r="F238" s="1">
        <v>2.7130700380672543</v>
      </c>
      <c r="G238" s="1">
        <f t="shared" si="9"/>
        <v>27.130700380672543</v>
      </c>
      <c r="H238" s="1">
        <f t="shared" si="11"/>
        <v>5.3953994199830433</v>
      </c>
      <c r="I238" s="1">
        <v>56</v>
      </c>
      <c r="J238" s="1" t="s">
        <v>588</v>
      </c>
      <c r="K238" s="1" t="str">
        <f t="shared" si="10"/>
        <v>56g</v>
      </c>
      <c r="L238" s="1">
        <v>1</v>
      </c>
    </row>
    <row r="239" spans="1:12" s="3" customFormat="1" ht="15.75">
      <c r="A239" s="1" t="s">
        <v>344</v>
      </c>
      <c r="B239" s="11">
        <v>35.165489000000001</v>
      </c>
      <c r="C239" s="11">
        <v>-122.934854</v>
      </c>
      <c r="D239" s="1">
        <v>321</v>
      </c>
      <c r="E239" s="1" t="s">
        <v>5</v>
      </c>
      <c r="F239" s="1">
        <v>2.7878372243392313</v>
      </c>
      <c r="G239" s="1">
        <f t="shared" si="9"/>
        <v>27.878372243392313</v>
      </c>
      <c r="H239" s="1">
        <f t="shared" si="11"/>
        <v>5.6384919922999979</v>
      </c>
      <c r="I239" s="1">
        <v>57</v>
      </c>
      <c r="J239" s="1" t="s">
        <v>588</v>
      </c>
      <c r="K239" s="1" t="str">
        <f t="shared" si="10"/>
        <v>57g</v>
      </c>
      <c r="L239" s="1">
        <v>1</v>
      </c>
    </row>
    <row r="240" spans="1:12" s="3" customFormat="1" ht="15.75">
      <c r="A240" s="1" t="s">
        <v>343</v>
      </c>
      <c r="B240" s="11">
        <v>35.165706999999998</v>
      </c>
      <c r="C240" s="11">
        <v>-122.934847</v>
      </c>
      <c r="D240" s="1">
        <v>321</v>
      </c>
      <c r="E240" s="1" t="s">
        <v>5</v>
      </c>
      <c r="F240" s="1">
        <v>10.996256944868753</v>
      </c>
      <c r="G240" s="1">
        <f t="shared" si="9"/>
        <v>109.96256944868753</v>
      </c>
      <c r="H240" s="1">
        <f t="shared" si="11"/>
        <v>52.155731283132894</v>
      </c>
      <c r="I240" s="1">
        <v>57</v>
      </c>
      <c r="J240" s="1" t="s">
        <v>588</v>
      </c>
      <c r="K240" s="1" t="str">
        <f t="shared" si="10"/>
        <v>57g</v>
      </c>
      <c r="L240" s="1">
        <v>1</v>
      </c>
    </row>
    <row r="241" spans="1:12" s="3" customFormat="1" ht="15.75">
      <c r="A241" s="1" t="s">
        <v>342</v>
      </c>
      <c r="B241" s="11">
        <v>35.165788999999997</v>
      </c>
      <c r="C241" s="11">
        <v>-122.93483500000001</v>
      </c>
      <c r="D241" s="1">
        <v>321</v>
      </c>
      <c r="E241" s="1" t="s">
        <v>5</v>
      </c>
      <c r="F241" s="1">
        <v>3.1665805685664252</v>
      </c>
      <c r="G241" s="1">
        <f t="shared" si="9"/>
        <v>31.665805685664253</v>
      </c>
      <c r="H241" s="1">
        <f t="shared" si="11"/>
        <v>6.9318202693046427</v>
      </c>
      <c r="I241" s="1">
        <v>58</v>
      </c>
      <c r="J241" s="1" t="s">
        <v>588</v>
      </c>
      <c r="K241" s="1" t="str">
        <f t="shared" si="10"/>
        <v>58g</v>
      </c>
      <c r="L241" s="1">
        <v>1</v>
      </c>
    </row>
    <row r="242" spans="1:12" s="3" customFormat="1" ht="15.75">
      <c r="A242" s="1" t="s">
        <v>341</v>
      </c>
      <c r="B242" s="11">
        <v>35.165806000000003</v>
      </c>
      <c r="C242" s="11">
        <v>-122.934873</v>
      </c>
      <c r="D242" s="1">
        <v>321</v>
      </c>
      <c r="E242" s="1" t="s">
        <v>5</v>
      </c>
      <c r="F242" s="1">
        <v>10.699524589134864</v>
      </c>
      <c r="G242" s="1">
        <f t="shared" si="9"/>
        <v>106.99524589134865</v>
      </c>
      <c r="H242" s="1">
        <f t="shared" si="11"/>
        <v>49.893356991963167</v>
      </c>
      <c r="I242" s="1">
        <v>58</v>
      </c>
      <c r="J242" s="1" t="s">
        <v>588</v>
      </c>
      <c r="K242" s="1" t="str">
        <f t="shared" si="10"/>
        <v>58g</v>
      </c>
      <c r="L242" s="1">
        <v>1</v>
      </c>
    </row>
    <row r="243" spans="1:12" s="3" customFormat="1" ht="15.75">
      <c r="A243" s="1" t="s">
        <v>340</v>
      </c>
      <c r="B243" s="11">
        <v>35.165813999999997</v>
      </c>
      <c r="C243" s="11">
        <v>-122.934888</v>
      </c>
      <c r="D243" s="1">
        <v>321</v>
      </c>
      <c r="E243" s="1" t="s">
        <v>5</v>
      </c>
      <c r="F243" s="1">
        <v>10.458343560183724</v>
      </c>
      <c r="G243" s="1">
        <f t="shared" si="9"/>
        <v>104.58343560183724</v>
      </c>
      <c r="H243" s="1">
        <f t="shared" si="11"/>
        <v>48.082969368086758</v>
      </c>
      <c r="I243" s="1">
        <v>58</v>
      </c>
      <c r="J243" s="1" t="s">
        <v>588</v>
      </c>
      <c r="K243" s="1" t="str">
        <f t="shared" si="10"/>
        <v>58g</v>
      </c>
      <c r="L243" s="1">
        <v>1</v>
      </c>
    </row>
    <row r="244" spans="1:12" s="3" customFormat="1" ht="15.75">
      <c r="A244" s="1" t="s">
        <v>339</v>
      </c>
      <c r="B244" s="11">
        <v>35.16581</v>
      </c>
      <c r="C244" s="11">
        <v>-122.934881</v>
      </c>
      <c r="D244" s="1">
        <v>321</v>
      </c>
      <c r="E244" s="1" t="s">
        <v>5</v>
      </c>
      <c r="F244" s="1">
        <v>11.036185250711689</v>
      </c>
      <c r="G244" s="1">
        <f t="shared" si="9"/>
        <v>110.36185250711689</v>
      </c>
      <c r="H244" s="1">
        <f t="shared" si="11"/>
        <v>52.463084012167378</v>
      </c>
      <c r="I244" s="1">
        <v>58</v>
      </c>
      <c r="J244" s="1" t="s">
        <v>588</v>
      </c>
      <c r="K244" s="1" t="str">
        <f t="shared" si="10"/>
        <v>58g</v>
      </c>
      <c r="L244" s="1">
        <v>1</v>
      </c>
    </row>
    <row r="245" spans="1:12" s="3" customFormat="1" ht="15.75">
      <c r="A245" s="1" t="s">
        <v>338</v>
      </c>
      <c r="B245" s="11">
        <v>35.16592</v>
      </c>
      <c r="C245" s="11">
        <v>-122.934946</v>
      </c>
      <c r="D245" s="1">
        <v>321</v>
      </c>
      <c r="E245" s="1" t="s">
        <v>5</v>
      </c>
      <c r="F245" s="1">
        <v>1.9013344816030824</v>
      </c>
      <c r="G245" s="1">
        <f t="shared" si="9"/>
        <v>19.013344816030823</v>
      </c>
      <c r="H245" s="1">
        <f t="shared" si="11"/>
        <v>3.031947934753195</v>
      </c>
      <c r="I245" s="1">
        <v>58</v>
      </c>
      <c r="J245" s="1" t="s">
        <v>588</v>
      </c>
      <c r="K245" s="1" t="str">
        <f t="shared" si="10"/>
        <v>58g</v>
      </c>
      <c r="L245" s="1">
        <v>1</v>
      </c>
    </row>
    <row r="246" spans="1:12" s="3" customFormat="1" ht="15.75">
      <c r="A246" s="1" t="s">
        <v>337</v>
      </c>
      <c r="B246" s="11">
        <v>35.165970999999999</v>
      </c>
      <c r="C246" s="11">
        <v>-122.934923</v>
      </c>
      <c r="D246" s="1">
        <v>321</v>
      </c>
      <c r="E246" s="1" t="s">
        <v>5</v>
      </c>
      <c r="F246" s="1">
        <v>8.0564130085775805</v>
      </c>
      <c r="G246" s="1">
        <f t="shared" si="9"/>
        <v>80.564130085775801</v>
      </c>
      <c r="H246" s="1">
        <f t="shared" si="11"/>
        <v>31.49824167813383</v>
      </c>
      <c r="I246" s="1">
        <v>59</v>
      </c>
      <c r="J246" s="1" t="s">
        <v>588</v>
      </c>
      <c r="K246" s="1" t="str">
        <f t="shared" si="10"/>
        <v>59g</v>
      </c>
      <c r="L246" s="1">
        <v>1</v>
      </c>
    </row>
    <row r="247" spans="1:12" s="3" customFormat="1" ht="15.75">
      <c r="A247" s="1" t="s">
        <v>336</v>
      </c>
      <c r="B247" s="11">
        <v>35.165992000000003</v>
      </c>
      <c r="C247" s="11">
        <v>-122.934923</v>
      </c>
      <c r="D247" s="1">
        <v>321</v>
      </c>
      <c r="E247" s="1" t="s">
        <v>5</v>
      </c>
      <c r="F247" s="1">
        <v>5.9463830871078711</v>
      </c>
      <c r="G247" s="1">
        <f t="shared" si="9"/>
        <v>59.463830871078713</v>
      </c>
      <c r="H247" s="1">
        <f t="shared" si="11"/>
        <v>19.252242193728843</v>
      </c>
      <c r="I247" s="1">
        <v>59</v>
      </c>
      <c r="J247" s="1" t="s">
        <v>588</v>
      </c>
      <c r="K247" s="1" t="str">
        <f t="shared" si="10"/>
        <v>59g</v>
      </c>
      <c r="L247" s="1">
        <v>1</v>
      </c>
    </row>
    <row r="248" spans="1:12" s="3" customFormat="1" ht="15.75">
      <c r="A248" s="1" t="s">
        <v>335</v>
      </c>
      <c r="B248" s="11">
        <v>35.166117999999997</v>
      </c>
      <c r="C248" s="11">
        <v>-122.93499199999999</v>
      </c>
      <c r="D248" s="1">
        <v>321</v>
      </c>
      <c r="E248" s="1" t="s">
        <v>5</v>
      </c>
      <c r="F248" s="1">
        <v>2.9475519382093673</v>
      </c>
      <c r="G248" s="1">
        <f t="shared" si="9"/>
        <v>29.475519382093673</v>
      </c>
      <c r="H248" s="1">
        <f t="shared" si="11"/>
        <v>6.1714035866271244</v>
      </c>
      <c r="I248" s="1">
        <v>60</v>
      </c>
      <c r="J248" s="1" t="s">
        <v>588</v>
      </c>
      <c r="K248" s="1" t="str">
        <f t="shared" si="10"/>
        <v>60g</v>
      </c>
      <c r="L248" s="1">
        <v>1</v>
      </c>
    </row>
    <row r="249" spans="1:12" s="3" customFormat="1" ht="15.75">
      <c r="A249" s="1" t="s">
        <v>334</v>
      </c>
      <c r="B249" s="11">
        <v>35.166508</v>
      </c>
      <c r="C249" s="11">
        <v>-122.934956</v>
      </c>
      <c r="D249" s="1">
        <v>321</v>
      </c>
      <c r="E249" s="1" t="s">
        <v>5</v>
      </c>
      <c r="F249" s="1">
        <v>10.293788150185243</v>
      </c>
      <c r="G249" s="1">
        <f t="shared" si="9"/>
        <v>102.93788150185243</v>
      </c>
      <c r="H249" s="1">
        <f t="shared" si="11"/>
        <v>46.862522753559297</v>
      </c>
      <c r="I249" s="1">
        <v>61</v>
      </c>
      <c r="J249" s="1" t="s">
        <v>588</v>
      </c>
      <c r="K249" s="1" t="str">
        <f t="shared" si="10"/>
        <v>61g</v>
      </c>
      <c r="L249" s="1">
        <v>1</v>
      </c>
    </row>
    <row r="250" spans="1:12" s="3" customFormat="1" ht="15.75">
      <c r="A250" s="1" t="s">
        <v>333</v>
      </c>
      <c r="B250" s="11">
        <v>35.166516999999999</v>
      </c>
      <c r="C250" s="11">
        <v>-122.93494200000001</v>
      </c>
      <c r="D250" s="1">
        <v>321</v>
      </c>
      <c r="E250" s="1" t="s">
        <v>5</v>
      </c>
      <c r="F250" s="1">
        <v>12.059730477983917</v>
      </c>
      <c r="G250" s="1">
        <f t="shared" si="9"/>
        <v>120.59730477983918</v>
      </c>
      <c r="H250" s="1">
        <f t="shared" si="11"/>
        <v>60.575408527069563</v>
      </c>
      <c r="I250" s="1">
        <v>61</v>
      </c>
      <c r="J250" s="1" t="s">
        <v>588</v>
      </c>
      <c r="K250" s="1" t="str">
        <f t="shared" si="10"/>
        <v>61g</v>
      </c>
      <c r="L250" s="1">
        <v>1</v>
      </c>
    </row>
    <row r="251" spans="1:12" s="3" customFormat="1" ht="15.75">
      <c r="A251" s="1" t="s">
        <v>332</v>
      </c>
      <c r="B251" s="11">
        <v>35.166598</v>
      </c>
      <c r="C251" s="11">
        <v>-122.934977</v>
      </c>
      <c r="D251" s="1">
        <v>321</v>
      </c>
      <c r="E251" s="1" t="s">
        <v>5</v>
      </c>
      <c r="F251" s="1">
        <v>2.9939098939212454</v>
      </c>
      <c r="G251" s="1">
        <f t="shared" si="9"/>
        <v>29.939098939212453</v>
      </c>
      <c r="H251" s="1">
        <f t="shared" si="11"/>
        <v>6.3295168913081881</v>
      </c>
      <c r="I251" s="1">
        <v>62</v>
      </c>
      <c r="J251" s="1" t="s">
        <v>588</v>
      </c>
      <c r="K251" s="1" t="str">
        <f t="shared" si="10"/>
        <v>62g</v>
      </c>
      <c r="L251" s="1">
        <v>1</v>
      </c>
    </row>
    <row r="252" spans="1:12" s="3" customFormat="1" ht="15.75">
      <c r="A252" s="1" t="s">
        <v>331</v>
      </c>
      <c r="B252" s="11">
        <v>35.166727000000002</v>
      </c>
      <c r="C252" s="11">
        <v>-122.93505500000001</v>
      </c>
      <c r="D252" s="1">
        <v>321</v>
      </c>
      <c r="E252" s="1" t="s">
        <v>5</v>
      </c>
      <c r="F252" s="1">
        <v>2.681995762491225</v>
      </c>
      <c r="G252" s="1">
        <f t="shared" si="9"/>
        <v>26.819957624912249</v>
      </c>
      <c r="H252" s="1">
        <f t="shared" si="11"/>
        <v>5.295578017487431</v>
      </c>
      <c r="I252" s="1">
        <v>62</v>
      </c>
      <c r="J252" s="1" t="s">
        <v>588</v>
      </c>
      <c r="K252" s="1" t="str">
        <f t="shared" si="10"/>
        <v>62g</v>
      </c>
      <c r="L252" s="1">
        <v>1</v>
      </c>
    </row>
    <row r="253" spans="1:12" s="3" customFormat="1" ht="15.75">
      <c r="A253" s="1" t="s">
        <v>330</v>
      </c>
      <c r="B253" s="11">
        <v>35.166739</v>
      </c>
      <c r="C253" s="11">
        <v>-122.935069</v>
      </c>
      <c r="D253" s="1">
        <v>321</v>
      </c>
      <c r="E253" s="1" t="s">
        <v>5</v>
      </c>
      <c r="F253" s="1">
        <v>8.4383081526756456</v>
      </c>
      <c r="G253" s="1">
        <f t="shared" si="9"/>
        <v>84.383081526756456</v>
      </c>
      <c r="H253" s="1">
        <f t="shared" si="11"/>
        <v>33.954126591225581</v>
      </c>
      <c r="I253" s="1">
        <v>62</v>
      </c>
      <c r="J253" s="1" t="s">
        <v>588</v>
      </c>
      <c r="K253" s="1" t="str">
        <f t="shared" si="10"/>
        <v>62g</v>
      </c>
      <c r="L253" s="1">
        <v>1</v>
      </c>
    </row>
    <row r="254" spans="1:12" s="3" customFormat="1" ht="15.75">
      <c r="A254" s="1" t="s">
        <v>329</v>
      </c>
      <c r="B254" s="11">
        <v>35.166749000000003</v>
      </c>
      <c r="C254" s="11">
        <v>-122.93508</v>
      </c>
      <c r="D254" s="1">
        <v>321</v>
      </c>
      <c r="E254" s="1" t="s">
        <v>5</v>
      </c>
      <c r="F254" s="1">
        <v>8.1816496197138289</v>
      </c>
      <c r="G254" s="1">
        <f t="shared" si="9"/>
        <v>81.816496197138292</v>
      </c>
      <c r="H254" s="1">
        <f t="shared" si="11"/>
        <v>32.295819618992098</v>
      </c>
      <c r="I254" s="1">
        <v>62</v>
      </c>
      <c r="J254" s="1" t="s">
        <v>588</v>
      </c>
      <c r="K254" s="1" t="str">
        <f t="shared" si="10"/>
        <v>62g</v>
      </c>
      <c r="L254" s="1">
        <v>1</v>
      </c>
    </row>
    <row r="255" spans="1:12" s="3" customFormat="1" ht="15.75">
      <c r="A255" s="1" t="s">
        <v>328</v>
      </c>
      <c r="B255" s="11">
        <v>35.166876999999999</v>
      </c>
      <c r="C255" s="11">
        <v>-122.935095</v>
      </c>
      <c r="D255" s="1">
        <v>321</v>
      </c>
      <c r="E255" s="1" t="s">
        <v>5</v>
      </c>
      <c r="F255" s="1">
        <v>9.1394575997972609</v>
      </c>
      <c r="G255" s="1">
        <f t="shared" si="9"/>
        <v>91.394575997972609</v>
      </c>
      <c r="H255" s="1">
        <f t="shared" si="11"/>
        <v>38.644532876172484</v>
      </c>
      <c r="I255" s="1">
        <v>63</v>
      </c>
      <c r="J255" s="1" t="s">
        <v>588</v>
      </c>
      <c r="K255" s="1" t="str">
        <f t="shared" si="10"/>
        <v>63g</v>
      </c>
      <c r="L255" s="1">
        <v>1</v>
      </c>
    </row>
    <row r="256" spans="1:12" s="3" customFormat="1" ht="15.75">
      <c r="A256" s="1" t="s">
        <v>327</v>
      </c>
      <c r="B256" s="11">
        <v>35.166918000000003</v>
      </c>
      <c r="C256" s="11">
        <v>-122.93507099999999</v>
      </c>
      <c r="D256" s="1">
        <v>321</v>
      </c>
      <c r="E256" s="1" t="s">
        <v>5</v>
      </c>
      <c r="F256" s="1">
        <v>5.7504979091815107</v>
      </c>
      <c r="G256" s="1">
        <f t="shared" si="9"/>
        <v>57.504979091815109</v>
      </c>
      <c r="H256" s="1">
        <f t="shared" si="11"/>
        <v>18.234693596245602</v>
      </c>
      <c r="I256" s="1">
        <v>63</v>
      </c>
      <c r="J256" s="1" t="s">
        <v>588</v>
      </c>
      <c r="K256" s="1" t="str">
        <f t="shared" si="10"/>
        <v>63g</v>
      </c>
      <c r="L256" s="1">
        <v>1</v>
      </c>
    </row>
    <row r="257" spans="1:12" s="3" customFormat="1" ht="15.75">
      <c r="A257" s="1" t="s">
        <v>326</v>
      </c>
      <c r="B257" s="11">
        <v>35.16704</v>
      </c>
      <c r="C257" s="11">
        <v>-122.935126</v>
      </c>
      <c r="D257" s="1">
        <v>321</v>
      </c>
      <c r="E257" s="1" t="s">
        <v>5</v>
      </c>
      <c r="F257" s="1">
        <v>2.6865668876542022</v>
      </c>
      <c r="G257" s="1">
        <f t="shared" si="9"/>
        <v>26.865668876542021</v>
      </c>
      <c r="H257" s="1">
        <f t="shared" si="11"/>
        <v>5.310217238284543</v>
      </c>
      <c r="I257" s="1">
        <v>63</v>
      </c>
      <c r="J257" s="1" t="s">
        <v>588</v>
      </c>
      <c r="K257" s="1" t="str">
        <f t="shared" si="10"/>
        <v>63g</v>
      </c>
      <c r="L257" s="1">
        <v>1</v>
      </c>
    </row>
    <row r="258" spans="1:12" s="3" customFormat="1" ht="15.75">
      <c r="A258" s="1" t="s">
        <v>325</v>
      </c>
      <c r="B258" s="11">
        <v>35.167119</v>
      </c>
      <c r="C258" s="11">
        <v>-122.935174</v>
      </c>
      <c r="D258" s="1">
        <v>321</v>
      </c>
      <c r="E258" s="1" t="s">
        <v>5</v>
      </c>
      <c r="F258" s="1">
        <v>7.6849703150639126</v>
      </c>
      <c r="G258" s="1">
        <f t="shared" ref="G258:G321" si="12">F258*10</f>
        <v>76.849703150639129</v>
      </c>
      <c r="H258" s="1">
        <f t="shared" si="11"/>
        <v>29.177933252261511</v>
      </c>
      <c r="I258" s="1">
        <v>64</v>
      </c>
      <c r="J258" s="1" t="s">
        <v>588</v>
      </c>
      <c r="K258" s="1" t="str">
        <f t="shared" ref="K258:K321" si="13">CONCATENATE(I258,J258)</f>
        <v>64g</v>
      </c>
      <c r="L258" s="1">
        <v>1</v>
      </c>
    </row>
    <row r="259" spans="1:12" s="3" customFormat="1" ht="15.75">
      <c r="A259" s="1" t="s">
        <v>324</v>
      </c>
      <c r="B259" s="11">
        <v>35.167197000000002</v>
      </c>
      <c r="C259" s="11">
        <v>-122.935098</v>
      </c>
      <c r="D259" s="1">
        <v>321</v>
      </c>
      <c r="E259" s="1" t="s">
        <v>5</v>
      </c>
      <c r="F259" s="1">
        <v>2.4621361232593624</v>
      </c>
      <c r="G259" s="1">
        <f t="shared" si="12"/>
        <v>24.621361232593625</v>
      </c>
      <c r="H259" s="1">
        <f t="shared" ref="H259:H322" si="14">0.0256*(G259^1.6211)</f>
        <v>4.6099471412116264</v>
      </c>
      <c r="I259" s="1">
        <v>64</v>
      </c>
      <c r="J259" s="1" t="s">
        <v>588</v>
      </c>
      <c r="K259" s="1" t="str">
        <f t="shared" si="13"/>
        <v>64g</v>
      </c>
      <c r="L259" s="1">
        <v>1</v>
      </c>
    </row>
    <row r="260" spans="1:12" s="3" customFormat="1" ht="15.75">
      <c r="A260" s="1" t="s">
        <v>323</v>
      </c>
      <c r="B260" s="11">
        <v>35.167203000000001</v>
      </c>
      <c r="C260" s="11">
        <v>-122.935104</v>
      </c>
      <c r="D260" s="1">
        <v>321</v>
      </c>
      <c r="E260" s="1" t="s">
        <v>5</v>
      </c>
      <c r="F260" s="1">
        <v>2.8265984821342611</v>
      </c>
      <c r="G260" s="1">
        <f t="shared" si="12"/>
        <v>28.265984821342613</v>
      </c>
      <c r="H260" s="1">
        <f t="shared" si="14"/>
        <v>5.7661273844275378</v>
      </c>
      <c r="I260" s="1">
        <v>64</v>
      </c>
      <c r="J260" s="1" t="s">
        <v>588</v>
      </c>
      <c r="K260" s="1" t="str">
        <f t="shared" si="13"/>
        <v>64g</v>
      </c>
      <c r="L260" s="1">
        <v>1</v>
      </c>
    </row>
    <row r="261" spans="1:12" s="3" customFormat="1" ht="15.75">
      <c r="A261" s="1" t="s">
        <v>322</v>
      </c>
      <c r="B261" s="11">
        <v>35.167223</v>
      </c>
      <c r="C261" s="11">
        <v>-122.93511599999999</v>
      </c>
      <c r="D261" s="1">
        <v>321</v>
      </c>
      <c r="E261" s="1" t="s">
        <v>5</v>
      </c>
      <c r="F261" s="1">
        <v>3.3839166910250862</v>
      </c>
      <c r="G261" s="1">
        <f t="shared" si="12"/>
        <v>33.83916691025086</v>
      </c>
      <c r="H261" s="1">
        <f t="shared" si="14"/>
        <v>7.7193757327954522</v>
      </c>
      <c r="I261" s="1">
        <v>65</v>
      </c>
      <c r="J261" s="1" t="s">
        <v>588</v>
      </c>
      <c r="K261" s="1" t="str">
        <f t="shared" si="13"/>
        <v>65g</v>
      </c>
      <c r="L261" s="1">
        <v>1</v>
      </c>
    </row>
    <row r="262" spans="1:12" s="3" customFormat="1" ht="15.75">
      <c r="A262" s="1" t="s">
        <v>321</v>
      </c>
      <c r="B262" s="11">
        <v>35.167225999999999</v>
      </c>
      <c r="C262" s="11">
        <v>-122.935115</v>
      </c>
      <c r="D262" s="1">
        <v>321</v>
      </c>
      <c r="E262" s="1" t="s">
        <v>5</v>
      </c>
      <c r="F262" s="1">
        <v>9.6452644312484779</v>
      </c>
      <c r="G262" s="1">
        <f t="shared" si="12"/>
        <v>96.452644312484779</v>
      </c>
      <c r="H262" s="1">
        <f t="shared" si="14"/>
        <v>42.170778205472097</v>
      </c>
      <c r="I262" s="1">
        <v>65</v>
      </c>
      <c r="J262" s="1" t="s">
        <v>588</v>
      </c>
      <c r="K262" s="1" t="str">
        <f t="shared" si="13"/>
        <v>65g</v>
      </c>
      <c r="L262" s="1">
        <v>1</v>
      </c>
    </row>
    <row r="263" spans="1:12" s="3" customFormat="1" ht="15.75">
      <c r="A263" s="1" t="s">
        <v>320</v>
      </c>
      <c r="B263" s="11">
        <v>35.167237999999998</v>
      </c>
      <c r="C263" s="11">
        <v>-122.935112</v>
      </c>
      <c r="D263" s="1">
        <v>321</v>
      </c>
      <c r="E263" s="1" t="s">
        <v>5</v>
      </c>
      <c r="F263" s="1">
        <v>2.0907295662002903</v>
      </c>
      <c r="G263" s="1">
        <f t="shared" si="12"/>
        <v>20.907295662002902</v>
      </c>
      <c r="H263" s="1">
        <f t="shared" si="14"/>
        <v>3.5365094881875652</v>
      </c>
      <c r="I263" s="1">
        <v>65</v>
      </c>
      <c r="J263" s="1" t="s">
        <v>588</v>
      </c>
      <c r="K263" s="1" t="str">
        <f t="shared" si="13"/>
        <v>65g</v>
      </c>
      <c r="L263" s="1">
        <v>1</v>
      </c>
    </row>
    <row r="264" spans="1:12" s="3" customFormat="1" ht="15.75">
      <c r="A264" s="1" t="s">
        <v>319</v>
      </c>
      <c r="B264" s="11">
        <v>35.177934999999998</v>
      </c>
      <c r="C264" s="11">
        <v>-122.935136</v>
      </c>
      <c r="D264" s="1">
        <v>321</v>
      </c>
      <c r="E264" s="1" t="s">
        <v>5</v>
      </c>
      <c r="F264" s="1">
        <v>9.112555190509628</v>
      </c>
      <c r="G264" s="1">
        <f t="shared" si="12"/>
        <v>91.125551905096273</v>
      </c>
      <c r="H264" s="1">
        <f t="shared" si="14"/>
        <v>38.460298233974662</v>
      </c>
      <c r="I264" s="1">
        <v>98</v>
      </c>
      <c r="J264" s="1" t="s">
        <v>588</v>
      </c>
      <c r="K264" s="1" t="str">
        <f t="shared" si="13"/>
        <v>98g</v>
      </c>
      <c r="L264" s="1">
        <v>1</v>
      </c>
    </row>
    <row r="265" spans="1:12" s="3" customFormat="1" ht="15.75">
      <c r="A265" s="1" t="s">
        <v>318</v>
      </c>
      <c r="B265" s="11">
        <v>35.160057999999999</v>
      </c>
      <c r="C265" s="11">
        <v>-122.93480599999999</v>
      </c>
      <c r="D265" s="1">
        <v>403</v>
      </c>
      <c r="E265" s="1" t="s">
        <v>5</v>
      </c>
      <c r="F265" s="1">
        <v>4.8994430682315286</v>
      </c>
      <c r="G265" s="1">
        <f t="shared" si="12"/>
        <v>48.994430682315283</v>
      </c>
      <c r="H265" s="1">
        <f t="shared" si="14"/>
        <v>14.064905087859007</v>
      </c>
      <c r="I265" s="1">
        <v>1</v>
      </c>
      <c r="J265" s="1" t="s">
        <v>589</v>
      </c>
      <c r="K265" s="1" t="str">
        <f t="shared" si="13"/>
        <v>1h</v>
      </c>
      <c r="L265" s="1">
        <v>1</v>
      </c>
    </row>
    <row r="266" spans="1:12" s="3" customFormat="1" ht="15.75">
      <c r="A266" s="1" t="s">
        <v>317</v>
      </c>
      <c r="B266" s="11">
        <v>35.160032999999999</v>
      </c>
      <c r="C266" s="11">
        <v>-122.934791</v>
      </c>
      <c r="D266" s="1">
        <v>403</v>
      </c>
      <c r="E266" s="1" t="s">
        <v>5</v>
      </c>
      <c r="F266" s="1">
        <v>12.220121010895012</v>
      </c>
      <c r="G266" s="1">
        <f t="shared" si="12"/>
        <v>122.20121010895012</v>
      </c>
      <c r="H266" s="1">
        <f t="shared" si="14"/>
        <v>61.886805976198595</v>
      </c>
      <c r="I266" s="1">
        <v>1</v>
      </c>
      <c r="J266" s="1" t="s">
        <v>589</v>
      </c>
      <c r="K266" s="1" t="str">
        <f t="shared" si="13"/>
        <v>1h</v>
      </c>
      <c r="L266" s="1">
        <v>1</v>
      </c>
    </row>
    <row r="267" spans="1:12" s="3" customFormat="1" ht="15.75">
      <c r="A267" s="1" t="s">
        <v>316</v>
      </c>
      <c r="B267" s="11">
        <v>35.159976999999998</v>
      </c>
      <c r="C267" s="11">
        <v>-122.93477900000001</v>
      </c>
      <c r="D267" s="1">
        <v>403</v>
      </c>
      <c r="E267" s="1" t="s">
        <v>5</v>
      </c>
      <c r="F267" s="1">
        <v>3.9385984624346841</v>
      </c>
      <c r="G267" s="1">
        <f t="shared" si="12"/>
        <v>39.38598462434684</v>
      </c>
      <c r="H267" s="1">
        <f t="shared" si="14"/>
        <v>9.8729833945030592</v>
      </c>
      <c r="I267" s="1">
        <v>1</v>
      </c>
      <c r="J267" s="1" t="s">
        <v>589</v>
      </c>
      <c r="K267" s="1" t="str">
        <f t="shared" si="13"/>
        <v>1h</v>
      </c>
      <c r="L267" s="1">
        <v>1</v>
      </c>
    </row>
    <row r="268" spans="1:12" s="3" customFormat="1" ht="15.75">
      <c r="A268" s="1" t="s">
        <v>315</v>
      </c>
      <c r="B268" s="11">
        <v>35.159953000000002</v>
      </c>
      <c r="C268" s="11">
        <v>-122.934777</v>
      </c>
      <c r="D268" s="1">
        <v>403</v>
      </c>
      <c r="E268" s="1" t="s">
        <v>5</v>
      </c>
      <c r="F268" s="1">
        <v>11.713214273222068</v>
      </c>
      <c r="G268" s="1">
        <f t="shared" si="12"/>
        <v>117.13214273222067</v>
      </c>
      <c r="H268" s="1">
        <f t="shared" si="14"/>
        <v>57.77909985082924</v>
      </c>
      <c r="I268" s="1">
        <v>1</v>
      </c>
      <c r="J268" s="1" t="s">
        <v>589</v>
      </c>
      <c r="K268" s="1" t="str">
        <f t="shared" si="13"/>
        <v>1h</v>
      </c>
      <c r="L268" s="1">
        <v>1</v>
      </c>
    </row>
    <row r="269" spans="1:12" s="3" customFormat="1" ht="15.75">
      <c r="A269" s="1" t="s">
        <v>314</v>
      </c>
      <c r="B269" s="11">
        <v>35.159922000000002</v>
      </c>
      <c r="C269" s="11">
        <v>-122.934772</v>
      </c>
      <c r="D269" s="1">
        <v>403</v>
      </c>
      <c r="E269" s="1" t="s">
        <v>5</v>
      </c>
      <c r="F269" s="1">
        <v>2.1233426175141248</v>
      </c>
      <c r="G269" s="1">
        <f t="shared" si="12"/>
        <v>21.233426175141247</v>
      </c>
      <c r="H269" s="1">
        <f t="shared" si="14"/>
        <v>3.6263708194438364</v>
      </c>
      <c r="I269" s="1">
        <v>2</v>
      </c>
      <c r="J269" s="1" t="s">
        <v>589</v>
      </c>
      <c r="K269" s="1" t="str">
        <f t="shared" si="13"/>
        <v>2h</v>
      </c>
      <c r="L269" s="1">
        <v>1</v>
      </c>
    </row>
    <row r="270" spans="1:12" s="3" customFormat="1" ht="15.75">
      <c r="A270" s="1" t="s">
        <v>313</v>
      </c>
      <c r="B270" s="11">
        <v>35.159858</v>
      </c>
      <c r="C270" s="11">
        <v>-122.93469</v>
      </c>
      <c r="D270" s="1">
        <v>403</v>
      </c>
      <c r="E270" s="1" t="s">
        <v>5</v>
      </c>
      <c r="F270" s="1">
        <v>14.019401971394121</v>
      </c>
      <c r="G270" s="1">
        <f t="shared" si="12"/>
        <v>140.1940197139412</v>
      </c>
      <c r="H270" s="1">
        <f t="shared" si="14"/>
        <v>77.322010644299453</v>
      </c>
      <c r="I270" s="1">
        <v>2</v>
      </c>
      <c r="J270" s="1" t="s">
        <v>589</v>
      </c>
      <c r="K270" s="1" t="str">
        <f t="shared" si="13"/>
        <v>2h</v>
      </c>
      <c r="L270" s="1">
        <v>1</v>
      </c>
    </row>
    <row r="271" spans="1:12" s="3" customFormat="1" ht="15.75">
      <c r="A271" s="1" t="s">
        <v>312</v>
      </c>
      <c r="B271" s="11">
        <v>35.159832999999999</v>
      </c>
      <c r="C271" s="11">
        <v>-122.934667</v>
      </c>
      <c r="D271" s="1">
        <v>403</v>
      </c>
      <c r="E271" s="1" t="s">
        <v>5</v>
      </c>
      <c r="F271" s="1">
        <v>3.8790436881107255</v>
      </c>
      <c r="G271" s="1">
        <f t="shared" si="12"/>
        <v>38.790436881107254</v>
      </c>
      <c r="H271" s="1">
        <f t="shared" si="14"/>
        <v>9.6321121221356236</v>
      </c>
      <c r="I271" s="1">
        <v>2</v>
      </c>
      <c r="J271" s="1" t="s">
        <v>589</v>
      </c>
      <c r="K271" s="1" t="str">
        <f t="shared" si="13"/>
        <v>2h</v>
      </c>
      <c r="L271" s="1">
        <v>1</v>
      </c>
    </row>
    <row r="272" spans="1:12" s="3" customFormat="1" ht="15.75">
      <c r="A272" s="1" t="s">
        <v>311</v>
      </c>
      <c r="B272" s="11">
        <v>35.159747000000003</v>
      </c>
      <c r="C272" s="11">
        <v>-122.934658</v>
      </c>
      <c r="D272" s="1">
        <v>403</v>
      </c>
      <c r="E272" s="1" t="s">
        <v>5</v>
      </c>
      <c r="F272" s="1">
        <v>4.4927838140613838</v>
      </c>
      <c r="G272" s="1">
        <f t="shared" si="12"/>
        <v>44.927838140613837</v>
      </c>
      <c r="H272" s="1">
        <f t="shared" si="14"/>
        <v>12.221735405412305</v>
      </c>
      <c r="I272" s="1">
        <v>2</v>
      </c>
      <c r="J272" s="1" t="s">
        <v>589</v>
      </c>
      <c r="K272" s="1" t="str">
        <f t="shared" si="13"/>
        <v>2h</v>
      </c>
      <c r="L272" s="1">
        <v>1</v>
      </c>
    </row>
    <row r="273" spans="1:12" s="3" customFormat="1" ht="15.75">
      <c r="A273" s="1" t="s">
        <v>310</v>
      </c>
      <c r="B273" s="11">
        <v>35.159745000000001</v>
      </c>
      <c r="C273" s="11">
        <v>-122.934657</v>
      </c>
      <c r="D273" s="1">
        <v>403</v>
      </c>
      <c r="E273" s="1" t="s">
        <v>5</v>
      </c>
      <c r="F273" s="1">
        <v>3.5357428333155969</v>
      </c>
      <c r="G273" s="1">
        <f t="shared" si="12"/>
        <v>35.357428333155966</v>
      </c>
      <c r="H273" s="1">
        <f t="shared" si="14"/>
        <v>8.2886152217417699</v>
      </c>
      <c r="I273" s="1">
        <v>2</v>
      </c>
      <c r="J273" s="1" t="s">
        <v>589</v>
      </c>
      <c r="K273" s="1" t="str">
        <f t="shared" si="13"/>
        <v>2h</v>
      </c>
      <c r="L273" s="1">
        <v>1</v>
      </c>
    </row>
    <row r="274" spans="1:12" s="3" customFormat="1" ht="15.75">
      <c r="A274" s="1" t="s">
        <v>309</v>
      </c>
      <c r="B274" s="11">
        <v>35.159502000000003</v>
      </c>
      <c r="C274" s="11">
        <v>-122.934428</v>
      </c>
      <c r="D274" s="1">
        <v>403</v>
      </c>
      <c r="E274" s="1" t="s">
        <v>5</v>
      </c>
      <c r="F274" s="1">
        <v>3.3189680048809231</v>
      </c>
      <c r="G274" s="1">
        <f t="shared" si="12"/>
        <v>33.18968004880923</v>
      </c>
      <c r="H274" s="1">
        <f t="shared" si="14"/>
        <v>7.4806276000599921</v>
      </c>
      <c r="I274" s="1">
        <v>3</v>
      </c>
      <c r="J274" s="1" t="s">
        <v>589</v>
      </c>
      <c r="K274" s="1" t="str">
        <f t="shared" si="13"/>
        <v>3h</v>
      </c>
      <c r="L274" s="1">
        <v>1</v>
      </c>
    </row>
    <row r="275" spans="1:12" s="3" customFormat="1" ht="15.75">
      <c r="A275" s="1" t="s">
        <v>308</v>
      </c>
      <c r="B275" s="11">
        <v>35.159478</v>
      </c>
      <c r="C275" s="11">
        <v>-122.93441199999999</v>
      </c>
      <c r="D275" s="1">
        <v>403</v>
      </c>
      <c r="E275" s="1" t="s">
        <v>5</v>
      </c>
      <c r="F275" s="1">
        <v>5.9727606571162619</v>
      </c>
      <c r="G275" s="1">
        <f t="shared" si="12"/>
        <v>59.727606571162617</v>
      </c>
      <c r="H275" s="1">
        <f t="shared" si="14"/>
        <v>19.390876446794223</v>
      </c>
      <c r="I275" s="1">
        <v>3</v>
      </c>
      <c r="J275" s="1" t="s">
        <v>589</v>
      </c>
      <c r="K275" s="1" t="str">
        <f t="shared" si="13"/>
        <v>3h</v>
      </c>
      <c r="L275" s="1">
        <v>1</v>
      </c>
    </row>
    <row r="276" spans="1:12" s="3" customFormat="1" ht="15.75">
      <c r="A276" s="1" t="s">
        <v>307</v>
      </c>
      <c r="B276" s="11">
        <v>35.159475999999998</v>
      </c>
      <c r="C276" s="11">
        <v>-122.93441199999999</v>
      </c>
      <c r="D276" s="1">
        <v>403</v>
      </c>
      <c r="E276" s="1" t="s">
        <v>5</v>
      </c>
      <c r="F276" s="1">
        <v>4.2969522170572949</v>
      </c>
      <c r="G276" s="1">
        <f t="shared" si="12"/>
        <v>42.969522170572951</v>
      </c>
      <c r="H276" s="1">
        <f t="shared" si="14"/>
        <v>11.369895973240235</v>
      </c>
      <c r="I276" s="1">
        <v>3</v>
      </c>
      <c r="J276" s="1" t="s">
        <v>589</v>
      </c>
      <c r="K276" s="1" t="str">
        <f t="shared" si="13"/>
        <v>3h</v>
      </c>
      <c r="L276" s="1">
        <v>1</v>
      </c>
    </row>
    <row r="277" spans="1:12" s="3" customFormat="1" ht="15.75">
      <c r="A277" s="1" t="s">
        <v>307</v>
      </c>
      <c r="B277" s="11">
        <v>35.159475999999998</v>
      </c>
      <c r="C277" s="11">
        <v>-122.93441199999999</v>
      </c>
      <c r="D277" s="1">
        <v>403</v>
      </c>
      <c r="E277" s="1" t="s">
        <v>5</v>
      </c>
      <c r="F277" s="1">
        <v>10.449016970447254</v>
      </c>
      <c r="G277" s="1">
        <f t="shared" si="12"/>
        <v>104.49016970447254</v>
      </c>
      <c r="H277" s="1">
        <f t="shared" si="14"/>
        <v>48.013476417947075</v>
      </c>
      <c r="I277" s="1">
        <v>3</v>
      </c>
      <c r="J277" s="1" t="s">
        <v>589</v>
      </c>
      <c r="K277" s="1" t="str">
        <f t="shared" si="13"/>
        <v>3h</v>
      </c>
      <c r="L277" s="1">
        <v>1</v>
      </c>
    </row>
    <row r="278" spans="1:12" s="3" customFormat="1" ht="15.75">
      <c r="A278" s="1" t="s">
        <v>307</v>
      </c>
      <c r="B278" s="11">
        <v>35.159475999999998</v>
      </c>
      <c r="C278" s="11">
        <v>-122.93441199999999</v>
      </c>
      <c r="D278" s="1">
        <v>403</v>
      </c>
      <c r="E278" s="1" t="s">
        <v>5</v>
      </c>
      <c r="F278" s="1">
        <v>4.8779934852374547</v>
      </c>
      <c r="G278" s="1">
        <f t="shared" si="12"/>
        <v>48.779934852374545</v>
      </c>
      <c r="H278" s="1">
        <f t="shared" si="14"/>
        <v>13.96522060418966</v>
      </c>
      <c r="I278" s="1">
        <v>3</v>
      </c>
      <c r="J278" s="1" t="s">
        <v>589</v>
      </c>
      <c r="K278" s="1" t="str">
        <f t="shared" si="13"/>
        <v>3h</v>
      </c>
      <c r="L278" s="1">
        <v>1</v>
      </c>
    </row>
    <row r="279" spans="1:12" s="3" customFormat="1" ht="15.75">
      <c r="A279" s="1" t="s">
        <v>306</v>
      </c>
      <c r="B279" s="11">
        <v>35.159435999999999</v>
      </c>
      <c r="C279" s="11">
        <v>-122.934415</v>
      </c>
      <c r="D279" s="1">
        <v>403</v>
      </c>
      <c r="E279" s="1" t="s">
        <v>5</v>
      </c>
      <c r="F279" s="1">
        <v>14.257238536877054</v>
      </c>
      <c r="G279" s="1">
        <f t="shared" si="12"/>
        <v>142.57238536877054</v>
      </c>
      <c r="H279" s="1">
        <f t="shared" si="14"/>
        <v>79.45967380807113</v>
      </c>
      <c r="I279" s="1">
        <v>3</v>
      </c>
      <c r="J279" s="1" t="s">
        <v>589</v>
      </c>
      <c r="K279" s="1" t="str">
        <f t="shared" si="13"/>
        <v>3h</v>
      </c>
      <c r="L279" s="1">
        <v>1</v>
      </c>
    </row>
    <row r="280" spans="1:12" s="3" customFormat="1" ht="15.75">
      <c r="A280" s="1" t="s">
        <v>305</v>
      </c>
      <c r="B280" s="11">
        <v>35.159407999999999</v>
      </c>
      <c r="C280" s="11">
        <v>-122.934409</v>
      </c>
      <c r="D280" s="1">
        <v>403</v>
      </c>
      <c r="E280" s="1" t="s">
        <v>5</v>
      </c>
      <c r="F280" s="1">
        <v>12.296993733125786</v>
      </c>
      <c r="G280" s="1">
        <f t="shared" si="12"/>
        <v>122.96993733125787</v>
      </c>
      <c r="H280" s="1">
        <f t="shared" si="14"/>
        <v>62.519147284213489</v>
      </c>
      <c r="I280" s="1">
        <v>4</v>
      </c>
      <c r="J280" s="1" t="s">
        <v>589</v>
      </c>
      <c r="K280" s="1" t="str">
        <f t="shared" si="13"/>
        <v>4h</v>
      </c>
      <c r="L280" s="1">
        <v>1</v>
      </c>
    </row>
    <row r="281" spans="1:12" s="3" customFormat="1" ht="15.75">
      <c r="A281" s="1" t="s">
        <v>304</v>
      </c>
      <c r="B281" s="11">
        <v>35.159278</v>
      </c>
      <c r="C281" s="11">
        <v>-122.934279</v>
      </c>
      <c r="D281" s="1">
        <v>403</v>
      </c>
      <c r="E281" s="1" t="s">
        <v>5</v>
      </c>
      <c r="F281" s="1">
        <v>4.4150637131252362</v>
      </c>
      <c r="G281" s="1">
        <f t="shared" si="12"/>
        <v>44.15063713125236</v>
      </c>
      <c r="H281" s="1">
        <f t="shared" si="14"/>
        <v>11.880844063953214</v>
      </c>
      <c r="I281" s="1">
        <v>5</v>
      </c>
      <c r="J281" s="1" t="s">
        <v>589</v>
      </c>
      <c r="K281" s="1" t="str">
        <f t="shared" si="13"/>
        <v>5h</v>
      </c>
      <c r="L281" s="1">
        <v>1</v>
      </c>
    </row>
    <row r="282" spans="1:12" s="3" customFormat="1" ht="15.75">
      <c r="A282" s="1" t="s">
        <v>303</v>
      </c>
      <c r="B282" s="11">
        <v>35.159188999999998</v>
      </c>
      <c r="C282" s="11">
        <v>-122.934118</v>
      </c>
      <c r="D282" s="1">
        <v>403</v>
      </c>
      <c r="E282" s="1" t="s">
        <v>5</v>
      </c>
      <c r="F282" s="1">
        <v>10.427903603857226</v>
      </c>
      <c r="G282" s="1">
        <f t="shared" si="12"/>
        <v>104.27903603857226</v>
      </c>
      <c r="H282" s="1">
        <f t="shared" si="14"/>
        <v>47.85630182763574</v>
      </c>
      <c r="I282" s="1">
        <v>6</v>
      </c>
      <c r="J282" s="1" t="s">
        <v>589</v>
      </c>
      <c r="K282" s="1" t="str">
        <f t="shared" si="13"/>
        <v>6h</v>
      </c>
      <c r="L282" s="1">
        <v>1</v>
      </c>
    </row>
    <row r="283" spans="1:12" s="3" customFormat="1" ht="15.75">
      <c r="A283" s="1" t="s">
        <v>302</v>
      </c>
      <c r="B283" s="11">
        <v>35.158976000000003</v>
      </c>
      <c r="C283" s="11">
        <v>-122.933862</v>
      </c>
      <c r="D283" s="1">
        <v>403</v>
      </c>
      <c r="E283" s="1" t="s">
        <v>5</v>
      </c>
      <c r="F283" s="1">
        <v>14.657863117804382</v>
      </c>
      <c r="G283" s="1">
        <f t="shared" si="12"/>
        <v>146.57863117804382</v>
      </c>
      <c r="H283" s="1">
        <f t="shared" si="14"/>
        <v>83.110733463253567</v>
      </c>
      <c r="I283" s="1">
        <v>8</v>
      </c>
      <c r="J283" s="1" t="s">
        <v>589</v>
      </c>
      <c r="K283" s="1" t="str">
        <f t="shared" si="13"/>
        <v>8h</v>
      </c>
      <c r="L283" s="1">
        <v>1</v>
      </c>
    </row>
    <row r="284" spans="1:12" s="3" customFormat="1" ht="15.75">
      <c r="A284" s="1" t="s">
        <v>301</v>
      </c>
      <c r="B284" s="11">
        <v>35.158920000000002</v>
      </c>
      <c r="C284" s="11">
        <v>-122.93388</v>
      </c>
      <c r="D284" s="1">
        <v>403</v>
      </c>
      <c r="E284" s="1" t="s">
        <v>5</v>
      </c>
      <c r="F284" s="1">
        <v>4.30633960033561</v>
      </c>
      <c r="G284" s="1">
        <f t="shared" si="12"/>
        <v>43.063396003356104</v>
      </c>
      <c r="H284" s="1">
        <f t="shared" si="14"/>
        <v>11.410190381953756</v>
      </c>
      <c r="I284" s="1">
        <v>9</v>
      </c>
      <c r="J284" s="1" t="s">
        <v>589</v>
      </c>
      <c r="K284" s="1" t="str">
        <f t="shared" si="13"/>
        <v>9h</v>
      </c>
      <c r="L284" s="1">
        <v>1</v>
      </c>
    </row>
    <row r="285" spans="1:12" s="3" customFormat="1" ht="15.75">
      <c r="A285" s="1" t="s">
        <v>300</v>
      </c>
      <c r="B285" s="11">
        <v>35.158920000000002</v>
      </c>
      <c r="C285" s="11">
        <v>-122.93388</v>
      </c>
      <c r="D285" s="1">
        <v>403</v>
      </c>
      <c r="E285" s="1" t="s">
        <v>5</v>
      </c>
      <c r="F285" s="1">
        <v>5.2576751496245224</v>
      </c>
      <c r="G285" s="1">
        <f t="shared" si="12"/>
        <v>52.576751496245222</v>
      </c>
      <c r="H285" s="1">
        <f t="shared" si="14"/>
        <v>15.769528643530585</v>
      </c>
      <c r="I285" s="1">
        <v>9</v>
      </c>
      <c r="J285" s="1" t="s">
        <v>589</v>
      </c>
      <c r="K285" s="1" t="str">
        <f t="shared" si="13"/>
        <v>9h</v>
      </c>
      <c r="L285" s="1">
        <v>1</v>
      </c>
    </row>
    <row r="286" spans="1:12" s="3" customFormat="1" ht="15.75">
      <c r="A286" s="1" t="s">
        <v>299</v>
      </c>
      <c r="B286" s="11">
        <v>35.158920000000002</v>
      </c>
      <c r="C286" s="11">
        <v>-122.93388</v>
      </c>
      <c r="D286" s="1">
        <v>403</v>
      </c>
      <c r="E286" s="1" t="s">
        <v>5</v>
      </c>
      <c r="F286" s="1">
        <v>12.064267977851841</v>
      </c>
      <c r="G286" s="1">
        <f t="shared" si="12"/>
        <v>120.64267977851841</v>
      </c>
      <c r="H286" s="1">
        <f t="shared" si="14"/>
        <v>60.612360354484366</v>
      </c>
      <c r="I286" s="1">
        <v>9</v>
      </c>
      <c r="J286" s="1" t="s">
        <v>589</v>
      </c>
      <c r="K286" s="1" t="str">
        <f t="shared" si="13"/>
        <v>9h</v>
      </c>
      <c r="L286" s="1">
        <v>1</v>
      </c>
    </row>
    <row r="287" spans="1:12" s="3" customFormat="1" ht="15.75">
      <c r="A287" s="1" t="s">
        <v>298</v>
      </c>
      <c r="B287" s="11">
        <v>35.158844999999999</v>
      </c>
      <c r="C287" s="11">
        <v>-122.93382699999999</v>
      </c>
      <c r="D287" s="1">
        <v>403</v>
      </c>
      <c r="E287" s="1" t="s">
        <v>5</v>
      </c>
      <c r="F287" s="1">
        <v>12.164626341346697</v>
      </c>
      <c r="G287" s="1">
        <f t="shared" si="12"/>
        <v>121.64626341346697</v>
      </c>
      <c r="H287" s="1">
        <f t="shared" si="14"/>
        <v>61.431848952959868</v>
      </c>
      <c r="I287" s="1">
        <v>10</v>
      </c>
      <c r="J287" s="1" t="s">
        <v>589</v>
      </c>
      <c r="K287" s="1" t="str">
        <f t="shared" si="13"/>
        <v>10h</v>
      </c>
      <c r="L287" s="1">
        <v>1</v>
      </c>
    </row>
    <row r="288" spans="1:12" s="3" customFormat="1" ht="15.75">
      <c r="A288" s="1" t="s">
        <v>297</v>
      </c>
      <c r="B288" s="11">
        <v>35.158844999999999</v>
      </c>
      <c r="C288" s="11">
        <v>-122.93382699999999</v>
      </c>
      <c r="D288" s="1">
        <v>403</v>
      </c>
      <c r="E288" s="1" t="s">
        <v>5</v>
      </c>
      <c r="F288" s="1">
        <v>5.7813750846944272</v>
      </c>
      <c r="G288" s="1">
        <f t="shared" si="12"/>
        <v>57.813750846944274</v>
      </c>
      <c r="H288" s="1">
        <f t="shared" si="14"/>
        <v>18.393681280019987</v>
      </c>
      <c r="I288" s="1">
        <v>11</v>
      </c>
      <c r="J288" s="1" t="s">
        <v>589</v>
      </c>
      <c r="K288" s="1" t="str">
        <f t="shared" si="13"/>
        <v>11h</v>
      </c>
      <c r="L288" s="1">
        <v>1</v>
      </c>
    </row>
    <row r="289" spans="1:12" s="3" customFormat="1" ht="15.75">
      <c r="A289" s="1" t="s">
        <v>296</v>
      </c>
      <c r="B289" s="11">
        <v>35.158738999999997</v>
      </c>
      <c r="C289" s="11">
        <v>-122.933755</v>
      </c>
      <c r="D289" s="1">
        <v>403</v>
      </c>
      <c r="E289" s="1" t="s">
        <v>5</v>
      </c>
      <c r="F289" s="1">
        <v>3.1407909388506829</v>
      </c>
      <c r="G289" s="1">
        <f t="shared" si="12"/>
        <v>31.40790938850683</v>
      </c>
      <c r="H289" s="1">
        <f t="shared" si="14"/>
        <v>6.8405328959199805</v>
      </c>
      <c r="I289" s="1">
        <v>11</v>
      </c>
      <c r="J289" s="1" t="s">
        <v>589</v>
      </c>
      <c r="K289" s="1" t="str">
        <f t="shared" si="13"/>
        <v>11h</v>
      </c>
      <c r="L289" s="1">
        <v>1</v>
      </c>
    </row>
    <row r="290" spans="1:12" s="3" customFormat="1" ht="15.75">
      <c r="A290" s="1" t="s">
        <v>295</v>
      </c>
      <c r="B290" s="11">
        <v>35.158735</v>
      </c>
      <c r="C290" s="11">
        <v>-122.933752</v>
      </c>
      <c r="D290" s="1">
        <v>403</v>
      </c>
      <c r="E290" s="1" t="s">
        <v>5</v>
      </c>
      <c r="F290" s="1">
        <v>4.6453582926233103</v>
      </c>
      <c r="G290" s="1">
        <f t="shared" si="12"/>
        <v>46.453582926233103</v>
      </c>
      <c r="H290" s="1">
        <f t="shared" si="14"/>
        <v>12.901636957581834</v>
      </c>
      <c r="I290" s="1">
        <v>12</v>
      </c>
      <c r="J290" s="1" t="s">
        <v>589</v>
      </c>
      <c r="K290" s="1" t="str">
        <f t="shared" si="13"/>
        <v>12h</v>
      </c>
      <c r="L290" s="1">
        <v>1</v>
      </c>
    </row>
    <row r="291" spans="1:12" s="3" customFormat="1" ht="15.75">
      <c r="A291" s="1" t="s">
        <v>294</v>
      </c>
      <c r="B291" s="11">
        <v>35.158675000000002</v>
      </c>
      <c r="C291" s="11">
        <v>-122.93370400000001</v>
      </c>
      <c r="D291" s="1">
        <v>403</v>
      </c>
      <c r="E291" s="1" t="s">
        <v>5</v>
      </c>
      <c r="F291" s="1">
        <v>5.7905231562585389</v>
      </c>
      <c r="G291" s="1">
        <f t="shared" si="12"/>
        <v>57.905231562585385</v>
      </c>
      <c r="H291" s="1">
        <f t="shared" si="14"/>
        <v>18.440886517224119</v>
      </c>
      <c r="I291" s="1">
        <v>12</v>
      </c>
      <c r="J291" s="1" t="s">
        <v>589</v>
      </c>
      <c r="K291" s="1" t="str">
        <f t="shared" si="13"/>
        <v>12h</v>
      </c>
      <c r="L291" s="1">
        <v>1</v>
      </c>
    </row>
    <row r="292" spans="1:12" s="3" customFormat="1" ht="15.75">
      <c r="A292" s="1" t="s">
        <v>293</v>
      </c>
      <c r="B292" s="11">
        <v>35.158642</v>
      </c>
      <c r="C292" s="11">
        <v>-122.933671</v>
      </c>
      <c r="D292" s="1">
        <v>403</v>
      </c>
      <c r="E292" s="1" t="s">
        <v>5</v>
      </c>
      <c r="F292" s="1">
        <v>11.22251984966319</v>
      </c>
      <c r="G292" s="1">
        <f t="shared" si="12"/>
        <v>112.22519849663189</v>
      </c>
      <c r="H292" s="1">
        <f t="shared" si="14"/>
        <v>53.906543286468228</v>
      </c>
      <c r="I292" s="1">
        <v>13</v>
      </c>
      <c r="J292" s="1" t="s">
        <v>589</v>
      </c>
      <c r="K292" s="1" t="str">
        <f t="shared" si="13"/>
        <v>13h</v>
      </c>
      <c r="L292" s="1">
        <v>1</v>
      </c>
    </row>
    <row r="293" spans="1:12" s="3" customFormat="1" ht="15.75">
      <c r="A293" s="1" t="s">
        <v>292</v>
      </c>
      <c r="B293" s="11">
        <v>35.158614999999998</v>
      </c>
      <c r="C293" s="11">
        <v>-122.933643</v>
      </c>
      <c r="D293" s="1">
        <v>403</v>
      </c>
      <c r="E293" s="1" t="s">
        <v>5</v>
      </c>
      <c r="F293" s="1">
        <v>11.015337346059479</v>
      </c>
      <c r="G293" s="1">
        <f t="shared" si="12"/>
        <v>110.15337346059479</v>
      </c>
      <c r="H293" s="1">
        <f t="shared" si="14"/>
        <v>52.302518547385134</v>
      </c>
      <c r="I293" s="1">
        <v>13</v>
      </c>
      <c r="J293" s="1" t="s">
        <v>589</v>
      </c>
      <c r="K293" s="1" t="str">
        <f t="shared" si="13"/>
        <v>13h</v>
      </c>
      <c r="L293" s="1">
        <v>1</v>
      </c>
    </row>
    <row r="294" spans="1:12" s="3" customFormat="1" ht="15.75">
      <c r="A294" s="1" t="s">
        <v>291</v>
      </c>
      <c r="B294" s="11">
        <v>35.158642</v>
      </c>
      <c r="C294" s="11">
        <v>-122.933671</v>
      </c>
      <c r="D294" s="1">
        <v>403</v>
      </c>
      <c r="E294" s="1" t="s">
        <v>5</v>
      </c>
      <c r="F294" s="1">
        <v>4.9609326305370116</v>
      </c>
      <c r="G294" s="1">
        <f t="shared" si="12"/>
        <v>49.609326305370118</v>
      </c>
      <c r="H294" s="1">
        <f t="shared" si="14"/>
        <v>14.352173589853942</v>
      </c>
      <c r="I294" s="1">
        <v>13</v>
      </c>
      <c r="J294" s="1" t="s">
        <v>589</v>
      </c>
      <c r="K294" s="1" t="str">
        <f t="shared" si="13"/>
        <v>13h</v>
      </c>
      <c r="L294" s="1">
        <v>1</v>
      </c>
    </row>
    <row r="295" spans="1:12" s="3" customFormat="1" ht="15.75">
      <c r="A295" s="1" t="s">
        <v>290</v>
      </c>
      <c r="B295" s="11">
        <v>35.158569</v>
      </c>
      <c r="C295" s="11">
        <v>-122.93358000000001</v>
      </c>
      <c r="D295" s="1">
        <v>403</v>
      </c>
      <c r="E295" s="1" t="s">
        <v>5</v>
      </c>
      <c r="F295" s="1">
        <v>12.614957766724086</v>
      </c>
      <c r="G295" s="1">
        <f t="shared" si="12"/>
        <v>126.14957766724086</v>
      </c>
      <c r="H295" s="1">
        <f t="shared" si="14"/>
        <v>65.160729406778827</v>
      </c>
      <c r="I295" s="1">
        <v>13</v>
      </c>
      <c r="J295" s="1" t="s">
        <v>589</v>
      </c>
      <c r="K295" s="1" t="str">
        <f t="shared" si="13"/>
        <v>13h</v>
      </c>
      <c r="L295" s="1">
        <v>1</v>
      </c>
    </row>
    <row r="296" spans="1:12" s="3" customFormat="1" ht="15.75">
      <c r="A296" s="1" t="s">
        <v>289</v>
      </c>
      <c r="B296" s="11">
        <v>35.158478000000002</v>
      </c>
      <c r="C296" s="11">
        <v>-122.933407</v>
      </c>
      <c r="D296" s="1">
        <v>403</v>
      </c>
      <c r="E296" s="1" t="s">
        <v>5</v>
      </c>
      <c r="F296" s="1">
        <v>4.0826424038906346</v>
      </c>
      <c r="G296" s="1">
        <f t="shared" si="12"/>
        <v>40.826424038906346</v>
      </c>
      <c r="H296" s="1">
        <f t="shared" si="14"/>
        <v>10.464945594024037</v>
      </c>
      <c r="I296" s="1">
        <v>13</v>
      </c>
      <c r="J296" s="1" t="s">
        <v>589</v>
      </c>
      <c r="K296" s="1" t="str">
        <f t="shared" si="13"/>
        <v>13h</v>
      </c>
      <c r="L296" s="1">
        <v>1</v>
      </c>
    </row>
    <row r="297" spans="1:12" s="3" customFormat="1" ht="15.75">
      <c r="A297" s="1" t="s">
        <v>288</v>
      </c>
      <c r="B297" s="11">
        <v>35.158458000000003</v>
      </c>
      <c r="C297" s="11">
        <v>-122.933384</v>
      </c>
      <c r="D297" s="1">
        <v>403</v>
      </c>
      <c r="E297" s="1" t="s">
        <v>5</v>
      </c>
      <c r="F297" s="1">
        <v>11.159998478637949</v>
      </c>
      <c r="G297" s="1">
        <f t="shared" si="12"/>
        <v>111.59998478637948</v>
      </c>
      <c r="H297" s="1">
        <f t="shared" si="14"/>
        <v>53.420542637674643</v>
      </c>
      <c r="I297" s="1">
        <v>13</v>
      </c>
      <c r="J297" s="1" t="s">
        <v>589</v>
      </c>
      <c r="K297" s="1" t="str">
        <f t="shared" si="13"/>
        <v>13h</v>
      </c>
      <c r="L297" s="1">
        <v>1</v>
      </c>
    </row>
    <row r="298" spans="1:12" s="3" customFormat="1" ht="15.75">
      <c r="A298" s="1" t="s">
        <v>287</v>
      </c>
      <c r="B298" s="11">
        <v>35.158276000000001</v>
      </c>
      <c r="C298" s="11">
        <v>-122.93326399999999</v>
      </c>
      <c r="D298" s="1">
        <v>403</v>
      </c>
      <c r="E298" s="1" t="s">
        <v>5</v>
      </c>
      <c r="F298" s="1">
        <v>4.3041598215473904</v>
      </c>
      <c r="G298" s="1">
        <f t="shared" si="12"/>
        <v>43.041598215473904</v>
      </c>
      <c r="H298" s="1">
        <f t="shared" si="14"/>
        <v>11.400829030184253</v>
      </c>
      <c r="I298" s="1">
        <v>14</v>
      </c>
      <c r="J298" s="1" t="s">
        <v>589</v>
      </c>
      <c r="K298" s="1" t="str">
        <f t="shared" si="13"/>
        <v>14h</v>
      </c>
      <c r="L298" s="1">
        <v>1</v>
      </c>
    </row>
    <row r="299" spans="1:12" s="3" customFormat="1" ht="15.75">
      <c r="A299" s="1" t="s">
        <v>286</v>
      </c>
      <c r="B299" s="11">
        <v>35.158506000000003</v>
      </c>
      <c r="C299" s="11">
        <v>-122.933449</v>
      </c>
      <c r="D299" s="1">
        <v>403</v>
      </c>
      <c r="E299" s="1" t="s">
        <v>5</v>
      </c>
      <c r="F299" s="1">
        <v>4.9816746797194451</v>
      </c>
      <c r="G299" s="1">
        <f t="shared" si="12"/>
        <v>49.816746797194455</v>
      </c>
      <c r="H299" s="1">
        <f t="shared" si="14"/>
        <v>14.449578097314781</v>
      </c>
      <c r="I299" s="1">
        <v>14</v>
      </c>
      <c r="J299" s="1" t="s">
        <v>589</v>
      </c>
      <c r="K299" s="1" t="str">
        <f t="shared" si="13"/>
        <v>14h</v>
      </c>
      <c r="L299" s="1">
        <v>1</v>
      </c>
    </row>
    <row r="300" spans="1:12" s="3" customFormat="1" ht="15.75">
      <c r="A300" s="1" t="s">
        <v>285</v>
      </c>
      <c r="B300" s="11">
        <v>35.158177000000002</v>
      </c>
      <c r="C300" s="11">
        <v>-122.933162</v>
      </c>
      <c r="D300" s="1">
        <v>403</v>
      </c>
      <c r="E300" s="1" t="s">
        <v>5</v>
      </c>
      <c r="F300" s="1">
        <v>13.410801415831935</v>
      </c>
      <c r="G300" s="1">
        <f t="shared" si="12"/>
        <v>134.10801415831935</v>
      </c>
      <c r="H300" s="1">
        <f t="shared" si="14"/>
        <v>71.954312955059891</v>
      </c>
      <c r="I300" s="1">
        <v>15</v>
      </c>
      <c r="J300" s="1" t="s">
        <v>589</v>
      </c>
      <c r="K300" s="1" t="str">
        <f t="shared" si="13"/>
        <v>15h</v>
      </c>
      <c r="L300" s="1">
        <v>1</v>
      </c>
    </row>
    <row r="301" spans="1:12" s="3" customFormat="1" ht="15.75">
      <c r="A301" s="1" t="s">
        <v>284</v>
      </c>
      <c r="B301" s="11">
        <v>35.158076000000001</v>
      </c>
      <c r="C301" s="11">
        <v>-122.93307799999999</v>
      </c>
      <c r="D301" s="1">
        <v>403</v>
      </c>
      <c r="E301" s="1" t="s">
        <v>5</v>
      </c>
      <c r="F301" s="1">
        <v>10.563329828586204</v>
      </c>
      <c r="G301" s="1">
        <f t="shared" si="12"/>
        <v>105.63329828586204</v>
      </c>
      <c r="H301" s="1">
        <f t="shared" si="14"/>
        <v>48.867881001117937</v>
      </c>
      <c r="I301" s="1">
        <v>16</v>
      </c>
      <c r="J301" s="1" t="s">
        <v>589</v>
      </c>
      <c r="K301" s="1" t="str">
        <f t="shared" si="13"/>
        <v>16h</v>
      </c>
      <c r="L301" s="1">
        <v>1</v>
      </c>
    </row>
    <row r="302" spans="1:12" s="3" customFormat="1" ht="15.75">
      <c r="A302" s="1" t="s">
        <v>283</v>
      </c>
      <c r="B302" s="11">
        <v>35.158062999999999</v>
      </c>
      <c r="C302" s="11">
        <v>-122.93306800000001</v>
      </c>
      <c r="D302" s="1">
        <v>403</v>
      </c>
      <c r="E302" s="1" t="s">
        <v>5</v>
      </c>
      <c r="F302" s="1">
        <v>12.432777159252005</v>
      </c>
      <c r="G302" s="1">
        <f t="shared" si="12"/>
        <v>124.32777159252005</v>
      </c>
      <c r="H302" s="1">
        <f t="shared" si="14"/>
        <v>63.642084020176974</v>
      </c>
      <c r="I302" s="1">
        <v>16</v>
      </c>
      <c r="J302" s="1" t="s">
        <v>589</v>
      </c>
      <c r="K302" s="1" t="str">
        <f t="shared" si="13"/>
        <v>16h</v>
      </c>
      <c r="L302" s="1">
        <v>1</v>
      </c>
    </row>
    <row r="303" spans="1:12" s="3" customFormat="1" ht="15.75">
      <c r="A303" s="1" t="s">
        <v>282</v>
      </c>
      <c r="B303" s="11">
        <v>35.158062999999999</v>
      </c>
      <c r="C303" s="11">
        <v>-122.93306800000001</v>
      </c>
      <c r="D303" s="1">
        <v>403</v>
      </c>
      <c r="E303" s="1" t="s">
        <v>5</v>
      </c>
      <c r="F303" s="1">
        <v>5.9555490587669944</v>
      </c>
      <c r="G303" s="1">
        <f t="shared" si="12"/>
        <v>59.555490587669944</v>
      </c>
      <c r="H303" s="1">
        <f t="shared" si="14"/>
        <v>19.300373156760866</v>
      </c>
      <c r="I303" s="1">
        <v>16</v>
      </c>
      <c r="J303" s="1" t="s">
        <v>589</v>
      </c>
      <c r="K303" s="1" t="str">
        <f t="shared" si="13"/>
        <v>16h</v>
      </c>
      <c r="L303" s="1">
        <v>1</v>
      </c>
    </row>
    <row r="304" spans="1:12" s="3" customFormat="1" ht="15.75">
      <c r="A304" s="1" t="s">
        <v>281</v>
      </c>
      <c r="B304" s="11">
        <v>35.158062999999999</v>
      </c>
      <c r="C304" s="11">
        <v>-122.93306800000001</v>
      </c>
      <c r="D304" s="1">
        <v>403</v>
      </c>
      <c r="E304" s="1" t="s">
        <v>5</v>
      </c>
      <c r="F304" s="1">
        <v>12.237589659655335</v>
      </c>
      <c r="G304" s="1">
        <f t="shared" si="12"/>
        <v>122.37589659655335</v>
      </c>
      <c r="H304" s="1">
        <f t="shared" si="14"/>
        <v>62.030283674167137</v>
      </c>
      <c r="I304" s="1">
        <v>16</v>
      </c>
      <c r="J304" s="1" t="s">
        <v>589</v>
      </c>
      <c r="K304" s="1" t="str">
        <f t="shared" si="13"/>
        <v>16h</v>
      </c>
      <c r="L304" s="1">
        <v>1</v>
      </c>
    </row>
    <row r="305" spans="1:12" s="3" customFormat="1" ht="15.75">
      <c r="A305" s="1" t="s">
        <v>280</v>
      </c>
      <c r="B305" s="11">
        <v>35.157949000000002</v>
      </c>
      <c r="C305" s="11">
        <v>-122.932979</v>
      </c>
      <c r="D305" s="1">
        <v>403</v>
      </c>
      <c r="E305" s="1" t="s">
        <v>5</v>
      </c>
      <c r="F305" s="1">
        <v>2.7756229753946</v>
      </c>
      <c r="G305" s="1">
        <f t="shared" si="12"/>
        <v>27.756229753946002</v>
      </c>
      <c r="H305" s="1">
        <f t="shared" si="14"/>
        <v>5.5984993133735683</v>
      </c>
      <c r="I305" s="1">
        <v>16</v>
      </c>
      <c r="J305" s="1" t="s">
        <v>589</v>
      </c>
      <c r="K305" s="1" t="str">
        <f t="shared" si="13"/>
        <v>16h</v>
      </c>
      <c r="L305" s="1">
        <v>1</v>
      </c>
    </row>
    <row r="306" spans="1:12" s="3" customFormat="1" ht="15.75">
      <c r="A306" s="1" t="s">
        <v>279</v>
      </c>
      <c r="B306" s="11">
        <v>35.157905999999997</v>
      </c>
      <c r="C306" s="11">
        <v>-122.932948</v>
      </c>
      <c r="D306" s="1">
        <v>403</v>
      </c>
      <c r="E306" s="1" t="s">
        <v>5</v>
      </c>
      <c r="F306" s="1">
        <v>3.3898971030327729</v>
      </c>
      <c r="G306" s="1">
        <f t="shared" si="12"/>
        <v>33.898971030327729</v>
      </c>
      <c r="H306" s="1">
        <f t="shared" si="14"/>
        <v>7.7415037075074906</v>
      </c>
      <c r="I306" s="1">
        <v>16</v>
      </c>
      <c r="J306" s="1" t="s">
        <v>589</v>
      </c>
      <c r="K306" s="1" t="str">
        <f t="shared" si="13"/>
        <v>16h</v>
      </c>
      <c r="L306" s="1">
        <v>1</v>
      </c>
    </row>
    <row r="307" spans="1:12" s="3" customFormat="1" ht="15.75">
      <c r="A307" s="1" t="s">
        <v>278</v>
      </c>
      <c r="B307" s="11">
        <v>35.157896999999998</v>
      </c>
      <c r="C307" s="11">
        <v>-122.932941</v>
      </c>
      <c r="D307" s="1">
        <v>403</v>
      </c>
      <c r="E307" s="1" t="s">
        <v>5</v>
      </c>
      <c r="F307" s="1">
        <v>7.1094297262143931</v>
      </c>
      <c r="G307" s="1">
        <f t="shared" si="12"/>
        <v>71.094297262143925</v>
      </c>
      <c r="H307" s="1">
        <f t="shared" si="14"/>
        <v>25.718717262249569</v>
      </c>
      <c r="I307" s="1">
        <v>17</v>
      </c>
      <c r="J307" s="1" t="s">
        <v>589</v>
      </c>
      <c r="K307" s="1" t="str">
        <f t="shared" si="13"/>
        <v>17h</v>
      </c>
      <c r="L307" s="1">
        <v>1</v>
      </c>
    </row>
    <row r="308" spans="1:12" s="3" customFormat="1" ht="15.75">
      <c r="A308" s="1" t="s">
        <v>277</v>
      </c>
      <c r="B308" s="11">
        <v>35.157659000000002</v>
      </c>
      <c r="C308" s="11">
        <v>-122.932711</v>
      </c>
      <c r="D308" s="1">
        <v>403</v>
      </c>
      <c r="E308" s="1" t="s">
        <v>5</v>
      </c>
      <c r="F308" s="1">
        <v>8.3321314104781017</v>
      </c>
      <c r="G308" s="1">
        <f t="shared" si="12"/>
        <v>83.32131410478101</v>
      </c>
      <c r="H308" s="1">
        <f t="shared" si="14"/>
        <v>33.264246981272684</v>
      </c>
      <c r="I308" s="1">
        <v>18</v>
      </c>
      <c r="J308" s="1" t="s">
        <v>589</v>
      </c>
      <c r="K308" s="1" t="str">
        <f t="shared" si="13"/>
        <v>18h</v>
      </c>
      <c r="L308" s="1">
        <v>1</v>
      </c>
    </row>
    <row r="309" spans="1:12" s="3" customFormat="1" ht="15.75">
      <c r="A309" s="1" t="s">
        <v>276</v>
      </c>
      <c r="B309" s="11">
        <v>35.157541000000002</v>
      </c>
      <c r="C309" s="11">
        <v>-122.932551</v>
      </c>
      <c r="D309" s="1">
        <v>403</v>
      </c>
      <c r="E309" s="1" t="s">
        <v>5</v>
      </c>
      <c r="F309" s="1">
        <v>9.0059947563821243</v>
      </c>
      <c r="G309" s="1">
        <f t="shared" si="12"/>
        <v>90.05994756382124</v>
      </c>
      <c r="H309" s="1">
        <f t="shared" si="14"/>
        <v>37.733864673746901</v>
      </c>
      <c r="I309" s="1">
        <v>19</v>
      </c>
      <c r="J309" s="1" t="s">
        <v>589</v>
      </c>
      <c r="K309" s="1" t="str">
        <f t="shared" si="13"/>
        <v>19h</v>
      </c>
      <c r="L309" s="1">
        <v>1</v>
      </c>
    </row>
    <row r="310" spans="1:12" s="3" customFormat="1" ht="15.75">
      <c r="A310" s="1" t="s">
        <v>275</v>
      </c>
      <c r="B310" s="11">
        <v>35.157541000000002</v>
      </c>
      <c r="C310" s="11">
        <v>-122.93253799999999</v>
      </c>
      <c r="D310" s="1">
        <v>403</v>
      </c>
      <c r="E310" s="1" t="s">
        <v>5</v>
      </c>
      <c r="F310" s="1">
        <v>9.5113338710338322</v>
      </c>
      <c r="G310" s="1">
        <f t="shared" si="12"/>
        <v>95.113338710338326</v>
      </c>
      <c r="H310" s="1">
        <f t="shared" si="14"/>
        <v>41.225614911413871</v>
      </c>
      <c r="I310" s="1">
        <v>19</v>
      </c>
      <c r="J310" s="1" t="s">
        <v>589</v>
      </c>
      <c r="K310" s="1" t="str">
        <f t="shared" si="13"/>
        <v>19h</v>
      </c>
      <c r="L310" s="1">
        <v>1</v>
      </c>
    </row>
    <row r="311" spans="1:12" s="3" customFormat="1" ht="15.75">
      <c r="A311" s="1" t="s">
        <v>274</v>
      </c>
      <c r="B311" s="11">
        <v>35.157541000000002</v>
      </c>
      <c r="C311" s="11">
        <v>-122.93253799999999</v>
      </c>
      <c r="D311" s="1">
        <v>403</v>
      </c>
      <c r="E311" s="1" t="s">
        <v>5</v>
      </c>
      <c r="F311" s="1">
        <v>9.5568480971386354</v>
      </c>
      <c r="G311" s="1">
        <f t="shared" si="12"/>
        <v>95.56848097138635</v>
      </c>
      <c r="H311" s="1">
        <f t="shared" si="14"/>
        <v>41.545892983072576</v>
      </c>
      <c r="I311" s="1">
        <v>19</v>
      </c>
      <c r="J311" s="1" t="s">
        <v>589</v>
      </c>
      <c r="K311" s="1" t="str">
        <f t="shared" si="13"/>
        <v>19h</v>
      </c>
      <c r="L311" s="1">
        <v>1</v>
      </c>
    </row>
    <row r="312" spans="1:12" s="3" customFormat="1" ht="15.75">
      <c r="A312" s="1" t="s">
        <v>273</v>
      </c>
      <c r="B312" s="11">
        <v>35.157541000000002</v>
      </c>
      <c r="C312" s="11">
        <v>-122.93253799999999</v>
      </c>
      <c r="D312" s="1">
        <v>403</v>
      </c>
      <c r="E312" s="1" t="s">
        <v>5</v>
      </c>
      <c r="F312" s="1">
        <v>5.2684732557999823</v>
      </c>
      <c r="G312" s="1">
        <f t="shared" si="12"/>
        <v>52.684732557999823</v>
      </c>
      <c r="H312" s="1">
        <f t="shared" si="14"/>
        <v>15.822064908756799</v>
      </c>
      <c r="I312" s="1">
        <v>19</v>
      </c>
      <c r="J312" s="1" t="s">
        <v>589</v>
      </c>
      <c r="K312" s="1" t="str">
        <f t="shared" si="13"/>
        <v>19h</v>
      </c>
      <c r="L312" s="1">
        <v>1</v>
      </c>
    </row>
    <row r="313" spans="1:12" s="3" customFormat="1" ht="15.75">
      <c r="A313" s="1" t="s">
        <v>272</v>
      </c>
      <c r="B313" s="11">
        <v>35.157423999999999</v>
      </c>
      <c r="C313" s="11">
        <v>-122.932417</v>
      </c>
      <c r="D313" s="1">
        <v>403</v>
      </c>
      <c r="E313" s="1" t="s">
        <v>5</v>
      </c>
      <c r="F313" s="1">
        <v>5.6050209670836928</v>
      </c>
      <c r="G313" s="1">
        <f t="shared" si="12"/>
        <v>56.050209670836928</v>
      </c>
      <c r="H313" s="1">
        <f t="shared" si="14"/>
        <v>17.492767809074561</v>
      </c>
      <c r="I313" s="1">
        <v>20</v>
      </c>
      <c r="J313" s="1" t="s">
        <v>589</v>
      </c>
      <c r="K313" s="1" t="str">
        <f t="shared" si="13"/>
        <v>20h</v>
      </c>
      <c r="L313" s="1">
        <v>1</v>
      </c>
    </row>
    <row r="314" spans="1:12" s="3" customFormat="1" ht="15.75">
      <c r="A314" s="1" t="s">
        <v>271</v>
      </c>
      <c r="B314" s="11">
        <v>35.157423999999999</v>
      </c>
      <c r="C314" s="11">
        <v>-122.932417</v>
      </c>
      <c r="D314" s="1">
        <v>403</v>
      </c>
      <c r="E314" s="1" t="s">
        <v>5</v>
      </c>
      <c r="F314" s="1">
        <v>11.955969033357928</v>
      </c>
      <c r="G314" s="1">
        <f t="shared" si="12"/>
        <v>119.55969033357928</v>
      </c>
      <c r="H314" s="1">
        <f t="shared" si="14"/>
        <v>59.732769971763162</v>
      </c>
      <c r="I314" s="1">
        <v>20</v>
      </c>
      <c r="J314" s="1" t="s">
        <v>589</v>
      </c>
      <c r="K314" s="1" t="str">
        <f t="shared" si="13"/>
        <v>20h</v>
      </c>
      <c r="L314" s="1">
        <v>1</v>
      </c>
    </row>
    <row r="315" spans="1:12" s="3" customFormat="1" ht="15.75">
      <c r="A315" s="1" t="s">
        <v>270</v>
      </c>
      <c r="B315" s="11">
        <v>35.134253000000001</v>
      </c>
      <c r="C315" s="11">
        <v>-122.950093</v>
      </c>
      <c r="D315" s="1">
        <v>442</v>
      </c>
      <c r="E315" s="1" t="s">
        <v>5</v>
      </c>
      <c r="F315" s="1">
        <v>2.8274152682731883</v>
      </c>
      <c r="G315" s="1">
        <f t="shared" si="12"/>
        <v>28.274152682731884</v>
      </c>
      <c r="H315" s="1">
        <f t="shared" si="14"/>
        <v>5.7688287119626418</v>
      </c>
      <c r="I315" s="1">
        <v>1</v>
      </c>
      <c r="J315" s="1" t="s">
        <v>590</v>
      </c>
      <c r="K315" s="1" t="str">
        <f t="shared" si="13"/>
        <v>1i</v>
      </c>
      <c r="L315" s="1">
        <v>1</v>
      </c>
    </row>
    <row r="316" spans="1:12" s="3" customFormat="1" ht="15.75">
      <c r="A316" s="1" t="s">
        <v>269</v>
      </c>
      <c r="B316" s="11">
        <v>35.134273999999998</v>
      </c>
      <c r="C316" s="11">
        <v>-122.95009</v>
      </c>
      <c r="D316" s="1">
        <v>442</v>
      </c>
      <c r="E316" s="1" t="s">
        <v>5</v>
      </c>
      <c r="F316" s="1">
        <v>2.8473697039585728</v>
      </c>
      <c r="G316" s="1">
        <f t="shared" si="12"/>
        <v>28.47369703958573</v>
      </c>
      <c r="H316" s="1">
        <f t="shared" si="14"/>
        <v>5.8349737482559787</v>
      </c>
      <c r="I316" s="1">
        <v>1</v>
      </c>
      <c r="J316" s="1" t="s">
        <v>590</v>
      </c>
      <c r="K316" s="1" t="str">
        <f t="shared" si="13"/>
        <v>1i</v>
      </c>
      <c r="L316" s="1">
        <v>1</v>
      </c>
    </row>
    <row r="317" spans="1:12" s="3" customFormat="1" ht="15.75">
      <c r="A317" s="1" t="s">
        <v>268</v>
      </c>
      <c r="B317" s="11">
        <v>35.134315999999998</v>
      </c>
      <c r="C317" s="11">
        <v>-122.950092</v>
      </c>
      <c r="D317" s="1">
        <v>442</v>
      </c>
      <c r="E317" s="1" t="s">
        <v>5</v>
      </c>
      <c r="F317" s="1">
        <v>1.9393369673297951</v>
      </c>
      <c r="G317" s="1">
        <f t="shared" si="12"/>
        <v>19.393369673297951</v>
      </c>
      <c r="H317" s="1">
        <f t="shared" si="14"/>
        <v>3.1307954285903659</v>
      </c>
      <c r="I317" s="1">
        <v>1</v>
      </c>
      <c r="J317" s="1" t="s">
        <v>590</v>
      </c>
      <c r="K317" s="1" t="str">
        <f t="shared" si="13"/>
        <v>1i</v>
      </c>
      <c r="L317" s="1">
        <v>1</v>
      </c>
    </row>
    <row r="318" spans="1:12" s="3" customFormat="1" ht="15.75">
      <c r="A318" s="1" t="s">
        <v>267</v>
      </c>
      <c r="B318" s="11">
        <v>35.134315999999998</v>
      </c>
      <c r="C318" s="11">
        <v>-122.950092</v>
      </c>
      <c r="D318" s="1">
        <v>442</v>
      </c>
      <c r="E318" s="1" t="s">
        <v>5</v>
      </c>
      <c r="F318" s="1">
        <v>2.7103688231057155</v>
      </c>
      <c r="G318" s="1">
        <f t="shared" si="12"/>
        <v>27.103688231057156</v>
      </c>
      <c r="H318" s="1">
        <f t="shared" si="14"/>
        <v>5.3866938496312136</v>
      </c>
      <c r="I318" s="1">
        <v>1</v>
      </c>
      <c r="J318" s="1" t="s">
        <v>590</v>
      </c>
      <c r="K318" s="1" t="str">
        <f t="shared" si="13"/>
        <v>1i</v>
      </c>
      <c r="L318" s="1">
        <v>1</v>
      </c>
    </row>
    <row r="319" spans="1:12" s="3" customFormat="1" ht="15.75">
      <c r="A319" s="1" t="s">
        <v>266</v>
      </c>
      <c r="B319" s="11">
        <v>35.134352</v>
      </c>
      <c r="C319" s="11">
        <v>-122.950084</v>
      </c>
      <c r="D319" s="1">
        <v>442</v>
      </c>
      <c r="E319" s="1" t="s">
        <v>5</v>
      </c>
      <c r="F319" s="1">
        <v>3.8767701756036672</v>
      </c>
      <c r="G319" s="1">
        <f t="shared" si="12"/>
        <v>38.767701756036672</v>
      </c>
      <c r="H319" s="1">
        <f t="shared" si="14"/>
        <v>9.6229620408691137</v>
      </c>
      <c r="I319" s="1">
        <v>1</v>
      </c>
      <c r="J319" s="1" t="s">
        <v>590</v>
      </c>
      <c r="K319" s="1" t="str">
        <f t="shared" si="13"/>
        <v>1i</v>
      </c>
      <c r="L319" s="1">
        <v>1</v>
      </c>
    </row>
    <row r="320" spans="1:12" s="3" customFormat="1" ht="15.75">
      <c r="A320" s="1" t="s">
        <v>265</v>
      </c>
      <c r="B320" s="11">
        <v>35.134366</v>
      </c>
      <c r="C320" s="11">
        <v>-122.950087</v>
      </c>
      <c r="D320" s="1">
        <v>442</v>
      </c>
      <c r="E320" s="1" t="s">
        <v>5</v>
      </c>
      <c r="F320" s="1">
        <v>3.0286039734558616</v>
      </c>
      <c r="G320" s="1">
        <f t="shared" si="12"/>
        <v>30.286039734558617</v>
      </c>
      <c r="H320" s="1">
        <f t="shared" si="14"/>
        <v>6.4488483205442</v>
      </c>
      <c r="I320" s="1">
        <v>1</v>
      </c>
      <c r="J320" s="1" t="s">
        <v>590</v>
      </c>
      <c r="K320" s="1" t="str">
        <f t="shared" si="13"/>
        <v>1i</v>
      </c>
      <c r="L320" s="1">
        <v>1</v>
      </c>
    </row>
    <row r="321" spans="1:12" s="3" customFormat="1" ht="15.75">
      <c r="A321" s="1" t="s">
        <v>264</v>
      </c>
      <c r="B321" s="11">
        <v>35.134394999999998</v>
      </c>
      <c r="C321" s="11">
        <v>-122.95010000000001</v>
      </c>
      <c r="D321" s="1">
        <v>442</v>
      </c>
      <c r="E321" s="1" t="s">
        <v>5</v>
      </c>
      <c r="F321" s="1">
        <v>2.7602133000720888</v>
      </c>
      <c r="G321" s="1">
        <f t="shared" si="12"/>
        <v>27.602133000720887</v>
      </c>
      <c r="H321" s="1">
        <f t="shared" si="14"/>
        <v>5.5481997163413217</v>
      </c>
      <c r="I321" s="1">
        <v>1</v>
      </c>
      <c r="J321" s="1" t="s">
        <v>590</v>
      </c>
      <c r="K321" s="1" t="str">
        <f t="shared" si="13"/>
        <v>1i</v>
      </c>
      <c r="L321" s="1">
        <v>1</v>
      </c>
    </row>
    <row r="322" spans="1:12" s="3" customFormat="1" ht="15.75">
      <c r="A322" s="1" t="s">
        <v>263</v>
      </c>
      <c r="B322" s="11">
        <v>35.134425999999998</v>
      </c>
      <c r="C322" s="11">
        <v>-122.950114</v>
      </c>
      <c r="D322" s="1">
        <v>442</v>
      </c>
      <c r="E322" s="1" t="s">
        <v>5</v>
      </c>
      <c r="F322" s="1">
        <v>2.7197269854022221</v>
      </c>
      <c r="G322" s="1">
        <f t="shared" ref="G322:G385" si="15">F322*10</f>
        <v>27.19726985402222</v>
      </c>
      <c r="H322" s="1">
        <f t="shared" si="14"/>
        <v>5.4168766475820922</v>
      </c>
      <c r="I322" s="1">
        <v>1</v>
      </c>
      <c r="J322" s="1" t="s">
        <v>590</v>
      </c>
      <c r="K322" s="1" t="str">
        <f t="shared" ref="K322:K385" si="16">CONCATENATE(I322,J322)</f>
        <v>1i</v>
      </c>
      <c r="L322" s="1">
        <v>1</v>
      </c>
    </row>
    <row r="323" spans="1:12" s="3" customFormat="1" ht="15.75">
      <c r="A323" s="1" t="s">
        <v>262</v>
      </c>
      <c r="B323" s="11">
        <v>35.134425999999998</v>
      </c>
      <c r="C323" s="11">
        <v>-122.950114</v>
      </c>
      <c r="D323" s="1">
        <v>442</v>
      </c>
      <c r="E323" s="1" t="s">
        <v>5</v>
      </c>
      <c r="F323" s="1">
        <v>2.8217800920700271</v>
      </c>
      <c r="G323" s="1">
        <f t="shared" si="15"/>
        <v>28.21780092070027</v>
      </c>
      <c r="H323" s="1">
        <f t="shared" ref="H323:H386" si="17">0.0256*(G323^1.6211)</f>
        <v>5.7502015625768887</v>
      </c>
      <c r="I323" s="1">
        <v>1</v>
      </c>
      <c r="J323" s="1" t="s">
        <v>590</v>
      </c>
      <c r="K323" s="1" t="str">
        <f t="shared" si="16"/>
        <v>1i</v>
      </c>
      <c r="L323" s="1">
        <v>1</v>
      </c>
    </row>
    <row r="324" spans="1:12" s="3" customFormat="1" ht="15.75">
      <c r="A324" s="1" t="s">
        <v>261</v>
      </c>
      <c r="B324" s="11">
        <v>35.134520999999999</v>
      </c>
      <c r="C324" s="11">
        <v>-122.950155</v>
      </c>
      <c r="D324" s="1">
        <v>442</v>
      </c>
      <c r="E324" s="1" t="s">
        <v>5</v>
      </c>
      <c r="F324" s="1">
        <v>2.7891730077523018</v>
      </c>
      <c r="G324" s="1">
        <f t="shared" si="15"/>
        <v>27.891730077523018</v>
      </c>
      <c r="H324" s="1">
        <f t="shared" si="17"/>
        <v>5.642872314143105</v>
      </c>
      <c r="I324" s="1">
        <v>1</v>
      </c>
      <c r="J324" s="1" t="s">
        <v>590</v>
      </c>
      <c r="K324" s="1" t="str">
        <f t="shared" si="16"/>
        <v>1i</v>
      </c>
      <c r="L324" s="1">
        <v>1</v>
      </c>
    </row>
    <row r="325" spans="1:12" s="3" customFormat="1" ht="15.75">
      <c r="A325" s="1" t="s">
        <v>260</v>
      </c>
      <c r="B325" s="11">
        <v>35.134585999999999</v>
      </c>
      <c r="C325" s="11">
        <v>-122.950152</v>
      </c>
      <c r="D325" s="1">
        <v>442</v>
      </c>
      <c r="E325" s="1" t="s">
        <v>5</v>
      </c>
      <c r="F325" s="1">
        <v>3.7506889208326375</v>
      </c>
      <c r="G325" s="1">
        <f t="shared" si="15"/>
        <v>37.506889208326378</v>
      </c>
      <c r="H325" s="1">
        <f t="shared" si="17"/>
        <v>9.1207674200523492</v>
      </c>
      <c r="I325" s="1">
        <v>3</v>
      </c>
      <c r="J325" s="1" t="s">
        <v>590</v>
      </c>
      <c r="K325" s="1" t="str">
        <f t="shared" si="16"/>
        <v>3i</v>
      </c>
      <c r="L325" s="1">
        <v>1</v>
      </c>
    </row>
    <row r="326" spans="1:12" s="3" customFormat="1" ht="15.75">
      <c r="A326" s="1" t="s">
        <v>259</v>
      </c>
      <c r="B326" s="11">
        <v>35.134585999999999</v>
      </c>
      <c r="C326" s="11">
        <v>-122.950152</v>
      </c>
      <c r="D326" s="1">
        <v>442</v>
      </c>
      <c r="E326" s="1" t="s">
        <v>5</v>
      </c>
      <c r="F326" s="1">
        <v>2.2114224107664509</v>
      </c>
      <c r="G326" s="1">
        <f t="shared" si="15"/>
        <v>22.114224107664509</v>
      </c>
      <c r="H326" s="1">
        <f t="shared" si="17"/>
        <v>3.8733546964897885</v>
      </c>
      <c r="I326" s="1">
        <v>3</v>
      </c>
      <c r="J326" s="1" t="s">
        <v>590</v>
      </c>
      <c r="K326" s="1" t="str">
        <f t="shared" si="16"/>
        <v>3i</v>
      </c>
      <c r="L326" s="1">
        <v>1</v>
      </c>
    </row>
    <row r="327" spans="1:12" s="3" customFormat="1" ht="15.75">
      <c r="A327" s="1" t="s">
        <v>258</v>
      </c>
      <c r="B327" s="11">
        <v>35.134605000000001</v>
      </c>
      <c r="C327" s="11">
        <v>-122.95016</v>
      </c>
      <c r="D327" s="1">
        <v>442</v>
      </c>
      <c r="E327" s="1" t="s">
        <v>5</v>
      </c>
      <c r="F327" s="1">
        <v>2.4515965543002829</v>
      </c>
      <c r="G327" s="1">
        <f t="shared" si="15"/>
        <v>24.515965543002828</v>
      </c>
      <c r="H327" s="1">
        <f t="shared" si="17"/>
        <v>4.5779995211572952</v>
      </c>
      <c r="I327" s="1">
        <v>3</v>
      </c>
      <c r="J327" s="1" t="s">
        <v>590</v>
      </c>
      <c r="K327" s="1" t="str">
        <f t="shared" si="16"/>
        <v>3i</v>
      </c>
      <c r="L327" s="1">
        <v>1</v>
      </c>
    </row>
    <row r="328" spans="1:12" s="3" customFormat="1" ht="15.75">
      <c r="A328" s="1" t="s">
        <v>257</v>
      </c>
      <c r="B328" s="11">
        <v>35.134605000000001</v>
      </c>
      <c r="C328" s="11">
        <v>-122.95016</v>
      </c>
      <c r="D328" s="1">
        <v>442</v>
      </c>
      <c r="E328" s="1" t="s">
        <v>5</v>
      </c>
      <c r="F328" s="1">
        <v>3.1107115847128202</v>
      </c>
      <c r="G328" s="1">
        <f t="shared" si="15"/>
        <v>31.107115847128203</v>
      </c>
      <c r="H328" s="1">
        <f t="shared" si="17"/>
        <v>6.7346479861486399</v>
      </c>
      <c r="I328" s="1">
        <v>3</v>
      </c>
      <c r="J328" s="1" t="s">
        <v>590</v>
      </c>
      <c r="K328" s="1" t="str">
        <f t="shared" si="16"/>
        <v>3i</v>
      </c>
      <c r="L328" s="1">
        <v>1</v>
      </c>
    </row>
    <row r="329" spans="1:12" s="3" customFormat="1" ht="15.75">
      <c r="A329" s="1" t="s">
        <v>256</v>
      </c>
      <c r="B329" s="11">
        <v>35.134624000000002</v>
      </c>
      <c r="C329" s="11">
        <v>-122.95014500000001</v>
      </c>
      <c r="D329" s="1">
        <v>442</v>
      </c>
      <c r="E329" s="1" t="s">
        <v>5</v>
      </c>
      <c r="F329" s="1">
        <v>2.322726244392864</v>
      </c>
      <c r="G329" s="1">
        <f t="shared" si="15"/>
        <v>23.227262443928641</v>
      </c>
      <c r="H329" s="1">
        <f t="shared" si="17"/>
        <v>4.1942988073868595</v>
      </c>
      <c r="I329" s="1">
        <v>3</v>
      </c>
      <c r="J329" s="1" t="s">
        <v>590</v>
      </c>
      <c r="K329" s="1" t="str">
        <f t="shared" si="16"/>
        <v>3i</v>
      </c>
      <c r="L329" s="1">
        <v>1</v>
      </c>
    </row>
    <row r="330" spans="1:12" s="3" customFormat="1" ht="15.75">
      <c r="A330" s="1" t="s">
        <v>255</v>
      </c>
      <c r="B330" s="11">
        <v>35.134636999999998</v>
      </c>
      <c r="C330" s="11">
        <v>-122.95014999999999</v>
      </c>
      <c r="D330" s="1">
        <v>442</v>
      </c>
      <c r="E330" s="1" t="s">
        <v>5</v>
      </c>
      <c r="F330" s="1">
        <v>3.2690961640397234</v>
      </c>
      <c r="G330" s="1">
        <f t="shared" si="15"/>
        <v>32.690961640397234</v>
      </c>
      <c r="H330" s="1">
        <f t="shared" si="17"/>
        <v>7.2992578118051652</v>
      </c>
      <c r="I330" s="1">
        <v>4</v>
      </c>
      <c r="J330" s="1" t="s">
        <v>590</v>
      </c>
      <c r="K330" s="1" t="str">
        <f t="shared" si="16"/>
        <v>4i</v>
      </c>
      <c r="L330" s="1">
        <v>1</v>
      </c>
    </row>
    <row r="331" spans="1:12" s="3" customFormat="1" ht="15.75">
      <c r="A331" s="1" t="s">
        <v>254</v>
      </c>
      <c r="B331" s="11">
        <v>35.134740000000001</v>
      </c>
      <c r="C331" s="11">
        <v>-122.95013299999999</v>
      </c>
      <c r="D331" s="1">
        <v>442</v>
      </c>
      <c r="E331" s="1" t="s">
        <v>5</v>
      </c>
      <c r="F331" s="1">
        <v>1.9194299538705928</v>
      </c>
      <c r="G331" s="1">
        <f t="shared" si="15"/>
        <v>19.194299538705927</v>
      </c>
      <c r="H331" s="1">
        <f t="shared" si="17"/>
        <v>3.0788641649941826</v>
      </c>
      <c r="I331" s="1">
        <v>4</v>
      </c>
      <c r="J331" s="1" t="s">
        <v>590</v>
      </c>
      <c r="K331" s="1" t="str">
        <f t="shared" si="16"/>
        <v>4i</v>
      </c>
      <c r="L331" s="1">
        <v>1</v>
      </c>
    </row>
    <row r="332" spans="1:12" s="3" customFormat="1" ht="15.75">
      <c r="A332" s="1" t="s">
        <v>253</v>
      </c>
      <c r="B332" s="11">
        <v>35.134936000000003</v>
      </c>
      <c r="C332" s="11">
        <v>-122.95017</v>
      </c>
      <c r="D332" s="1">
        <v>442</v>
      </c>
      <c r="E332" s="1" t="s">
        <v>5</v>
      </c>
      <c r="F332" s="1">
        <v>7.078495885997734</v>
      </c>
      <c r="G332" s="1">
        <f t="shared" si="15"/>
        <v>70.784958859977337</v>
      </c>
      <c r="H332" s="1">
        <f t="shared" si="17"/>
        <v>25.537553793206005</v>
      </c>
      <c r="I332" s="1">
        <v>5</v>
      </c>
      <c r="J332" s="1" t="s">
        <v>590</v>
      </c>
      <c r="K332" s="1" t="str">
        <f t="shared" si="16"/>
        <v>5i</v>
      </c>
      <c r="L332" s="1">
        <v>1</v>
      </c>
    </row>
    <row r="333" spans="1:12" s="3" customFormat="1" ht="15.75">
      <c r="A333" s="1" t="s">
        <v>252</v>
      </c>
      <c r="B333" s="11">
        <v>35.134936000000003</v>
      </c>
      <c r="C333" s="11">
        <v>-122.95017</v>
      </c>
      <c r="D333" s="1">
        <v>442</v>
      </c>
      <c r="E333" s="1" t="s">
        <v>5</v>
      </c>
      <c r="F333" s="1">
        <v>2.9332588008562195</v>
      </c>
      <c r="G333" s="1">
        <f t="shared" si="15"/>
        <v>29.332588008562194</v>
      </c>
      <c r="H333" s="1">
        <f t="shared" si="17"/>
        <v>6.1229634952170606</v>
      </c>
      <c r="I333" s="1">
        <v>5</v>
      </c>
      <c r="J333" s="1" t="s">
        <v>590</v>
      </c>
      <c r="K333" s="1" t="str">
        <f t="shared" si="16"/>
        <v>5i</v>
      </c>
      <c r="L333" s="1">
        <v>1</v>
      </c>
    </row>
    <row r="334" spans="1:12" s="3" customFormat="1" ht="15.75">
      <c r="A334" s="1" t="s">
        <v>251</v>
      </c>
      <c r="B334" s="11">
        <v>35.134976000000002</v>
      </c>
      <c r="C334" s="11">
        <v>-122.950174</v>
      </c>
      <c r="D334" s="1">
        <v>442</v>
      </c>
      <c r="E334" s="1" t="s">
        <v>5</v>
      </c>
      <c r="F334" s="1">
        <v>2.9257669774580206</v>
      </c>
      <c r="G334" s="1">
        <f t="shared" si="15"/>
        <v>29.257669774580208</v>
      </c>
      <c r="H334" s="1">
        <f t="shared" si="17"/>
        <v>6.0976318203201183</v>
      </c>
      <c r="I334" s="1">
        <v>5</v>
      </c>
      <c r="J334" s="1" t="s">
        <v>590</v>
      </c>
      <c r="K334" s="1" t="str">
        <f t="shared" si="16"/>
        <v>5i</v>
      </c>
      <c r="L334" s="1">
        <v>1</v>
      </c>
    </row>
    <row r="335" spans="1:12" s="3" customFormat="1" ht="15.75">
      <c r="A335" s="1" t="s">
        <v>250</v>
      </c>
      <c r="B335" s="11">
        <v>35.135086000000001</v>
      </c>
      <c r="C335" s="11">
        <v>-122.95014999999999</v>
      </c>
      <c r="D335" s="1">
        <v>442</v>
      </c>
      <c r="E335" s="1" t="s">
        <v>5</v>
      </c>
      <c r="F335" s="1">
        <v>3.405002774024525</v>
      </c>
      <c r="G335" s="1">
        <f t="shared" si="15"/>
        <v>34.050027740245248</v>
      </c>
      <c r="H335" s="1">
        <f t="shared" si="17"/>
        <v>7.7975038171890443</v>
      </c>
      <c r="I335" s="1">
        <v>5</v>
      </c>
      <c r="J335" s="1" t="s">
        <v>590</v>
      </c>
      <c r="K335" s="1" t="str">
        <f t="shared" si="16"/>
        <v>5i</v>
      </c>
      <c r="L335" s="1">
        <v>1</v>
      </c>
    </row>
    <row r="336" spans="1:12" s="3" customFormat="1" ht="15.75">
      <c r="A336" s="1" t="s">
        <v>249</v>
      </c>
      <c r="B336" s="11">
        <v>35.135086000000001</v>
      </c>
      <c r="C336" s="11">
        <v>-122.95014999999999</v>
      </c>
      <c r="D336" s="1">
        <v>442</v>
      </c>
      <c r="E336" s="1" t="s">
        <v>5</v>
      </c>
      <c r="F336" s="1">
        <v>2.7425491233017532</v>
      </c>
      <c r="G336" s="1">
        <f t="shared" si="15"/>
        <v>27.425491233017532</v>
      </c>
      <c r="H336" s="1">
        <f t="shared" si="17"/>
        <v>5.4907552790847767</v>
      </c>
      <c r="I336" s="1">
        <v>5</v>
      </c>
      <c r="J336" s="1" t="s">
        <v>590</v>
      </c>
      <c r="K336" s="1" t="str">
        <f t="shared" si="16"/>
        <v>5i</v>
      </c>
      <c r="L336" s="1">
        <v>1</v>
      </c>
    </row>
    <row r="337" spans="1:12" s="3" customFormat="1" ht="15.75">
      <c r="A337" s="1" t="s">
        <v>248</v>
      </c>
      <c r="B337" s="11">
        <v>35.135167000000003</v>
      </c>
      <c r="C337" s="11">
        <v>-122.950137</v>
      </c>
      <c r="D337" s="1">
        <v>442</v>
      </c>
      <c r="E337" s="1" t="s">
        <v>5</v>
      </c>
      <c r="F337" s="1">
        <v>2.7933472581240166</v>
      </c>
      <c r="G337" s="1">
        <f t="shared" si="15"/>
        <v>27.933472581240167</v>
      </c>
      <c r="H337" s="1">
        <f t="shared" si="17"/>
        <v>5.6565689790356322</v>
      </c>
      <c r="I337" s="1">
        <v>5</v>
      </c>
      <c r="J337" s="1" t="s">
        <v>590</v>
      </c>
      <c r="K337" s="1" t="str">
        <f t="shared" si="16"/>
        <v>5i</v>
      </c>
      <c r="L337" s="1">
        <v>1</v>
      </c>
    </row>
    <row r="338" spans="1:12" s="3" customFormat="1" ht="15.75">
      <c r="A338" s="1" t="s">
        <v>247</v>
      </c>
      <c r="B338" s="11">
        <v>35.135193000000001</v>
      </c>
      <c r="C338" s="11">
        <v>-122.950131</v>
      </c>
      <c r="D338" s="1">
        <v>442</v>
      </c>
      <c r="E338" s="1" t="s">
        <v>5</v>
      </c>
      <c r="F338" s="1">
        <v>3.121176171116705</v>
      </c>
      <c r="G338" s="1">
        <f t="shared" si="15"/>
        <v>31.21176171116705</v>
      </c>
      <c r="H338" s="1">
        <f t="shared" si="17"/>
        <v>6.7714134719189563</v>
      </c>
      <c r="I338" s="1">
        <v>5</v>
      </c>
      <c r="J338" s="1" t="s">
        <v>590</v>
      </c>
      <c r="K338" s="1" t="str">
        <f t="shared" si="16"/>
        <v>5i</v>
      </c>
      <c r="L338" s="1">
        <v>1</v>
      </c>
    </row>
    <row r="339" spans="1:12" s="3" customFormat="1" ht="15.75">
      <c r="A339" s="1" t="s">
        <v>246</v>
      </c>
      <c r="B339" s="11">
        <v>35.135218999999999</v>
      </c>
      <c r="C339" s="11">
        <v>-122.950126</v>
      </c>
      <c r="D339" s="1">
        <v>442</v>
      </c>
      <c r="E339" s="1" t="s">
        <v>5</v>
      </c>
      <c r="F339" s="1">
        <v>3.0174191287086298</v>
      </c>
      <c r="G339" s="1">
        <f t="shared" si="15"/>
        <v>30.174191287086298</v>
      </c>
      <c r="H339" s="1">
        <f t="shared" si="17"/>
        <v>6.4102844304117124</v>
      </c>
      <c r="I339" s="1">
        <v>5</v>
      </c>
      <c r="J339" s="1" t="s">
        <v>590</v>
      </c>
      <c r="K339" s="1" t="str">
        <f t="shared" si="16"/>
        <v>5i</v>
      </c>
      <c r="L339" s="1">
        <v>1</v>
      </c>
    </row>
    <row r="340" spans="1:12" s="3" customFormat="1" ht="15.75">
      <c r="A340" s="1" t="s">
        <v>245</v>
      </c>
      <c r="B340" s="11">
        <v>35.135238999999999</v>
      </c>
      <c r="C340" s="11">
        <v>-122.950123</v>
      </c>
      <c r="D340" s="1">
        <v>442</v>
      </c>
      <c r="E340" s="1" t="s">
        <v>5</v>
      </c>
      <c r="F340" s="1">
        <v>3.4083674112926419</v>
      </c>
      <c r="G340" s="1">
        <f t="shared" si="15"/>
        <v>34.083674112926417</v>
      </c>
      <c r="H340" s="1">
        <f t="shared" si="17"/>
        <v>7.8099983325993563</v>
      </c>
      <c r="I340" s="1">
        <v>5</v>
      </c>
      <c r="J340" s="1" t="s">
        <v>590</v>
      </c>
      <c r="K340" s="1" t="str">
        <f t="shared" si="16"/>
        <v>5i</v>
      </c>
      <c r="L340" s="1">
        <v>1</v>
      </c>
    </row>
    <row r="341" spans="1:12" s="3" customFormat="1" ht="15.75">
      <c r="A341" s="1" t="s">
        <v>244</v>
      </c>
      <c r="B341" s="11">
        <v>35.135238999999999</v>
      </c>
      <c r="C341" s="11">
        <v>-122.950123</v>
      </c>
      <c r="D341" s="1">
        <v>442</v>
      </c>
      <c r="E341" s="1" t="s">
        <v>5</v>
      </c>
      <c r="F341" s="1">
        <v>6.4630653461000271</v>
      </c>
      <c r="G341" s="1">
        <f t="shared" si="15"/>
        <v>64.630653461000264</v>
      </c>
      <c r="H341" s="1">
        <f t="shared" si="17"/>
        <v>22.036463263779993</v>
      </c>
      <c r="I341" s="1">
        <v>5</v>
      </c>
      <c r="J341" s="1" t="s">
        <v>590</v>
      </c>
      <c r="K341" s="1" t="str">
        <f t="shared" si="16"/>
        <v>5i</v>
      </c>
      <c r="L341" s="1">
        <v>1</v>
      </c>
    </row>
    <row r="342" spans="1:12" s="3" customFormat="1" ht="15.75">
      <c r="A342" s="1" t="s">
        <v>243</v>
      </c>
      <c r="B342" s="11">
        <v>35.135286000000001</v>
      </c>
      <c r="C342" s="11">
        <v>-122.950123</v>
      </c>
      <c r="D342" s="1">
        <v>442</v>
      </c>
      <c r="E342" s="1" t="s">
        <v>5</v>
      </c>
      <c r="F342" s="1">
        <v>1.8519811797378609</v>
      </c>
      <c r="G342" s="1">
        <f t="shared" si="15"/>
        <v>18.519811797378608</v>
      </c>
      <c r="H342" s="1">
        <f t="shared" si="17"/>
        <v>2.9053978262436768</v>
      </c>
      <c r="I342" s="1">
        <v>5</v>
      </c>
      <c r="J342" s="1" t="s">
        <v>590</v>
      </c>
      <c r="K342" s="1" t="str">
        <f t="shared" si="16"/>
        <v>5i</v>
      </c>
      <c r="L342" s="1">
        <v>1</v>
      </c>
    </row>
    <row r="343" spans="1:12" s="3" customFormat="1" ht="15.75">
      <c r="A343" s="1" t="s">
        <v>242</v>
      </c>
      <c r="B343" s="11">
        <v>35.135381000000002</v>
      </c>
      <c r="C343" s="11">
        <v>-122.95008900000001</v>
      </c>
      <c r="D343" s="1">
        <v>442</v>
      </c>
      <c r="E343" s="1" t="s">
        <v>5</v>
      </c>
      <c r="F343" s="1">
        <v>11.292347748692784</v>
      </c>
      <c r="G343" s="1">
        <f t="shared" si="15"/>
        <v>112.92347748692784</v>
      </c>
      <c r="H343" s="1">
        <f t="shared" si="17"/>
        <v>54.451331364331168</v>
      </c>
      <c r="I343" s="1">
        <v>6</v>
      </c>
      <c r="J343" s="1" t="s">
        <v>590</v>
      </c>
      <c r="K343" s="1" t="str">
        <f t="shared" si="16"/>
        <v>6i</v>
      </c>
      <c r="L343" s="1">
        <v>1</v>
      </c>
    </row>
    <row r="344" spans="1:12" s="3" customFormat="1" ht="15.75">
      <c r="A344" s="1" t="s">
        <v>241</v>
      </c>
      <c r="B344" s="11">
        <v>35.135407000000001</v>
      </c>
      <c r="C344" s="11">
        <v>-122.950081</v>
      </c>
      <c r="D344" s="1">
        <v>442</v>
      </c>
      <c r="E344" s="1" t="s">
        <v>5</v>
      </c>
      <c r="F344" s="1">
        <v>2.6458916859705344</v>
      </c>
      <c r="G344" s="1">
        <f t="shared" si="15"/>
        <v>26.458916859705344</v>
      </c>
      <c r="H344" s="1">
        <f t="shared" si="17"/>
        <v>5.1804982870276346</v>
      </c>
      <c r="I344" s="1">
        <v>6</v>
      </c>
      <c r="J344" s="1" t="s">
        <v>590</v>
      </c>
      <c r="K344" s="1" t="str">
        <f t="shared" si="16"/>
        <v>6i</v>
      </c>
      <c r="L344" s="1">
        <v>1</v>
      </c>
    </row>
    <row r="345" spans="1:12" s="3" customFormat="1" ht="15.75">
      <c r="A345" s="1" t="s">
        <v>240</v>
      </c>
      <c r="B345" s="11">
        <v>35.135418999999999</v>
      </c>
      <c r="C345" s="11">
        <v>-122.95007699999999</v>
      </c>
      <c r="D345" s="1">
        <v>442</v>
      </c>
      <c r="E345" s="1" t="s">
        <v>5</v>
      </c>
      <c r="F345" s="1">
        <v>7.4271740778533415</v>
      </c>
      <c r="G345" s="1">
        <f t="shared" si="15"/>
        <v>74.271740778533413</v>
      </c>
      <c r="H345" s="1">
        <f t="shared" si="17"/>
        <v>27.607819581619232</v>
      </c>
      <c r="I345" s="1">
        <v>6</v>
      </c>
      <c r="J345" s="1" t="s">
        <v>590</v>
      </c>
      <c r="K345" s="1" t="str">
        <f t="shared" si="16"/>
        <v>6i</v>
      </c>
      <c r="L345" s="1">
        <v>1</v>
      </c>
    </row>
    <row r="346" spans="1:12" s="3" customFormat="1" ht="15.75">
      <c r="A346" s="1" t="s">
        <v>239</v>
      </c>
      <c r="B346" s="11">
        <v>35.135418999999999</v>
      </c>
      <c r="C346" s="11">
        <v>-122.95007699999999</v>
      </c>
      <c r="D346" s="1">
        <v>442</v>
      </c>
      <c r="E346" s="1" t="s">
        <v>5</v>
      </c>
      <c r="F346" s="1">
        <v>7.4783687584077763</v>
      </c>
      <c r="G346" s="1">
        <f t="shared" si="15"/>
        <v>74.783687584077768</v>
      </c>
      <c r="H346" s="1">
        <f t="shared" si="17"/>
        <v>27.916970822462861</v>
      </c>
      <c r="I346" s="1">
        <v>6</v>
      </c>
      <c r="J346" s="1" t="s">
        <v>590</v>
      </c>
      <c r="K346" s="1" t="str">
        <f t="shared" si="16"/>
        <v>6i</v>
      </c>
      <c r="L346" s="1">
        <v>1</v>
      </c>
    </row>
    <row r="347" spans="1:12" s="3" customFormat="1" ht="15.75">
      <c r="A347" s="1" t="s">
        <v>238</v>
      </c>
      <c r="B347" s="11">
        <v>35.135423000000003</v>
      </c>
      <c r="C347" s="11">
        <v>-122.950074</v>
      </c>
      <c r="D347" s="1">
        <v>442</v>
      </c>
      <c r="E347" s="1" t="s">
        <v>5</v>
      </c>
      <c r="F347" s="1">
        <v>3.9064191343728698</v>
      </c>
      <c r="G347" s="1">
        <f t="shared" si="15"/>
        <v>39.064191343728695</v>
      </c>
      <c r="H347" s="1">
        <f t="shared" si="17"/>
        <v>9.7425499358304464</v>
      </c>
      <c r="I347" s="1">
        <v>6</v>
      </c>
      <c r="J347" s="1" t="s">
        <v>590</v>
      </c>
      <c r="K347" s="1" t="str">
        <f t="shared" si="16"/>
        <v>6i</v>
      </c>
      <c r="L347" s="1">
        <v>1</v>
      </c>
    </row>
    <row r="348" spans="1:12" s="3" customFormat="1" ht="15.75">
      <c r="A348" s="1" t="s">
        <v>237</v>
      </c>
      <c r="B348" s="11">
        <v>35.135438000000001</v>
      </c>
      <c r="C348" s="11">
        <v>-122.950062</v>
      </c>
      <c r="D348" s="1">
        <v>442</v>
      </c>
      <c r="E348" s="1" t="s">
        <v>5</v>
      </c>
      <c r="F348" s="1">
        <v>2.5579705914965714</v>
      </c>
      <c r="G348" s="1">
        <f t="shared" si="15"/>
        <v>25.579705914965714</v>
      </c>
      <c r="H348" s="1">
        <f t="shared" si="17"/>
        <v>4.9043271966578397</v>
      </c>
      <c r="I348" s="1">
        <v>6</v>
      </c>
      <c r="J348" s="1" t="s">
        <v>590</v>
      </c>
      <c r="K348" s="1" t="str">
        <f t="shared" si="16"/>
        <v>6i</v>
      </c>
      <c r="L348" s="1">
        <v>1</v>
      </c>
    </row>
    <row r="349" spans="1:12" s="3" customFormat="1" ht="15.75">
      <c r="A349" s="1" t="s">
        <v>236</v>
      </c>
      <c r="B349" s="11">
        <v>35.135438000000001</v>
      </c>
      <c r="C349" s="11">
        <v>-122.950062</v>
      </c>
      <c r="D349" s="1">
        <v>442</v>
      </c>
      <c r="E349" s="1" t="s">
        <v>5</v>
      </c>
      <c r="F349" s="1">
        <v>2.7917524980166966</v>
      </c>
      <c r="G349" s="1">
        <f t="shared" si="15"/>
        <v>27.917524980166966</v>
      </c>
      <c r="H349" s="1">
        <f t="shared" si="17"/>
        <v>5.6513347066855149</v>
      </c>
      <c r="I349" s="1">
        <v>6</v>
      </c>
      <c r="J349" s="1" t="s">
        <v>590</v>
      </c>
      <c r="K349" s="1" t="str">
        <f t="shared" si="16"/>
        <v>6i</v>
      </c>
      <c r="L349" s="1">
        <v>1</v>
      </c>
    </row>
    <row r="350" spans="1:12" s="3" customFormat="1" ht="15.75">
      <c r="A350" s="1" t="s">
        <v>235</v>
      </c>
      <c r="B350" s="11">
        <v>35.135517999999998</v>
      </c>
      <c r="C350" s="11">
        <v>-122.95004</v>
      </c>
      <c r="D350" s="1">
        <v>442</v>
      </c>
      <c r="E350" s="1" t="s">
        <v>5</v>
      </c>
      <c r="F350" s="1">
        <v>3.799745000981654</v>
      </c>
      <c r="G350" s="1">
        <f t="shared" si="15"/>
        <v>37.997450009816539</v>
      </c>
      <c r="H350" s="1">
        <f t="shared" si="17"/>
        <v>9.3149366992831375</v>
      </c>
      <c r="I350" s="1">
        <v>6</v>
      </c>
      <c r="J350" s="1" t="s">
        <v>590</v>
      </c>
      <c r="K350" s="1" t="str">
        <f t="shared" si="16"/>
        <v>6i</v>
      </c>
      <c r="L350" s="1">
        <v>1</v>
      </c>
    </row>
    <row r="351" spans="1:12" s="3" customFormat="1" ht="15.75">
      <c r="A351" s="1" t="s">
        <v>234</v>
      </c>
      <c r="B351" s="11">
        <v>35.135522999999999</v>
      </c>
      <c r="C351" s="11">
        <v>-122.95004299999999</v>
      </c>
      <c r="D351" s="1">
        <v>442</v>
      </c>
      <c r="E351" s="1" t="s">
        <v>5</v>
      </c>
      <c r="F351" s="1">
        <v>2.7822526309664974</v>
      </c>
      <c r="G351" s="1">
        <f t="shared" si="15"/>
        <v>27.822526309664973</v>
      </c>
      <c r="H351" s="1">
        <f t="shared" si="17"/>
        <v>5.6201930244795593</v>
      </c>
      <c r="I351" s="1">
        <v>6</v>
      </c>
      <c r="J351" s="1" t="s">
        <v>590</v>
      </c>
      <c r="K351" s="1" t="str">
        <f t="shared" si="16"/>
        <v>6i</v>
      </c>
      <c r="L351" s="1">
        <v>1</v>
      </c>
    </row>
    <row r="352" spans="1:12" s="3" customFormat="1" ht="15.75">
      <c r="A352" s="1" t="s">
        <v>233</v>
      </c>
      <c r="B352" s="11">
        <v>35.135572000000003</v>
      </c>
      <c r="C352" s="11">
        <v>-122.950062</v>
      </c>
      <c r="D352" s="1">
        <v>442</v>
      </c>
      <c r="E352" s="1" t="s">
        <v>5</v>
      </c>
      <c r="F352" s="1">
        <v>2.80674803487085</v>
      </c>
      <c r="G352" s="1">
        <f t="shared" si="15"/>
        <v>28.0674803487085</v>
      </c>
      <c r="H352" s="1">
        <f t="shared" si="17"/>
        <v>5.7006258946062704</v>
      </c>
      <c r="I352" s="1">
        <v>6</v>
      </c>
      <c r="J352" s="1" t="s">
        <v>590</v>
      </c>
      <c r="K352" s="1" t="str">
        <f t="shared" si="16"/>
        <v>6i</v>
      </c>
      <c r="L352" s="1">
        <v>1</v>
      </c>
    </row>
    <row r="353" spans="1:12" s="3" customFormat="1" ht="15.75">
      <c r="A353" s="1" t="s">
        <v>232</v>
      </c>
      <c r="B353" s="11">
        <v>35.135691000000001</v>
      </c>
      <c r="C353" s="11">
        <v>-122.950045</v>
      </c>
      <c r="D353" s="1">
        <v>442</v>
      </c>
      <c r="E353" s="1" t="s">
        <v>5</v>
      </c>
      <c r="F353" s="1">
        <v>2.3363891393592322</v>
      </c>
      <c r="G353" s="1">
        <f t="shared" si="15"/>
        <v>23.363891393592322</v>
      </c>
      <c r="H353" s="1">
        <f t="shared" si="17"/>
        <v>4.2343675677649637</v>
      </c>
      <c r="I353" s="1">
        <v>6</v>
      </c>
      <c r="J353" s="1" t="s">
        <v>590</v>
      </c>
      <c r="K353" s="1" t="str">
        <f t="shared" si="16"/>
        <v>6i</v>
      </c>
      <c r="L353" s="1">
        <v>1</v>
      </c>
    </row>
    <row r="354" spans="1:12" s="3" customFormat="1" ht="15.75">
      <c r="A354" s="1" t="s">
        <v>231</v>
      </c>
      <c r="B354" s="11">
        <v>35.135753000000001</v>
      </c>
      <c r="C354" s="11">
        <v>-122.950045</v>
      </c>
      <c r="D354" s="1">
        <v>442</v>
      </c>
      <c r="E354" s="1" t="s">
        <v>5</v>
      </c>
      <c r="F354" s="1">
        <v>1.645704142488708</v>
      </c>
      <c r="G354" s="1">
        <f t="shared" si="15"/>
        <v>16.45704142488708</v>
      </c>
      <c r="H354" s="1">
        <f t="shared" si="17"/>
        <v>2.3992074825793086</v>
      </c>
      <c r="I354" s="1">
        <v>7</v>
      </c>
      <c r="J354" s="1" t="s">
        <v>590</v>
      </c>
      <c r="K354" s="1" t="str">
        <f t="shared" si="16"/>
        <v>7i</v>
      </c>
      <c r="L354" s="1">
        <v>1</v>
      </c>
    </row>
    <row r="355" spans="1:12" s="3" customFormat="1" ht="15.75">
      <c r="A355" s="1" t="s">
        <v>230</v>
      </c>
      <c r="B355" s="11">
        <v>35.135769000000003</v>
      </c>
      <c r="C355" s="11">
        <v>-122.950045</v>
      </c>
      <c r="D355" s="1">
        <v>442</v>
      </c>
      <c r="E355" s="1" t="s">
        <v>5</v>
      </c>
      <c r="F355" s="1">
        <v>3.4049682397418155</v>
      </c>
      <c r="G355" s="1">
        <f t="shared" si="15"/>
        <v>34.049682397418152</v>
      </c>
      <c r="H355" s="1">
        <f t="shared" si="17"/>
        <v>7.7973756145386028</v>
      </c>
      <c r="I355" s="1">
        <v>7</v>
      </c>
      <c r="J355" s="1" t="s">
        <v>590</v>
      </c>
      <c r="K355" s="1" t="str">
        <f t="shared" si="16"/>
        <v>7i</v>
      </c>
      <c r="L355" s="1">
        <v>1</v>
      </c>
    </row>
    <row r="356" spans="1:12" s="3" customFormat="1" ht="15.75">
      <c r="A356" s="1" t="s">
        <v>229</v>
      </c>
      <c r="B356" s="11">
        <v>35.135809000000002</v>
      </c>
      <c r="C356" s="11">
        <v>-122.95002100000001</v>
      </c>
      <c r="D356" s="1">
        <v>442</v>
      </c>
      <c r="E356" s="1" t="s">
        <v>5</v>
      </c>
      <c r="F356" s="1">
        <v>9.4023419665080183</v>
      </c>
      <c r="G356" s="1">
        <f t="shared" si="15"/>
        <v>94.023419665080183</v>
      </c>
      <c r="H356" s="1">
        <f t="shared" si="17"/>
        <v>40.462518776552699</v>
      </c>
      <c r="I356" s="1">
        <v>8</v>
      </c>
      <c r="J356" s="1" t="s">
        <v>590</v>
      </c>
      <c r="K356" s="1" t="str">
        <f t="shared" si="16"/>
        <v>8i</v>
      </c>
      <c r="L356" s="1">
        <v>1</v>
      </c>
    </row>
    <row r="357" spans="1:12" s="3" customFormat="1" ht="15.75">
      <c r="A357" s="1" t="s">
        <v>228</v>
      </c>
      <c r="B357" s="11">
        <v>35.135983000000003</v>
      </c>
      <c r="C357" s="11">
        <v>-122.950045</v>
      </c>
      <c r="D357" s="1">
        <v>442</v>
      </c>
      <c r="E357" s="1" t="s">
        <v>5</v>
      </c>
      <c r="F357" s="1">
        <v>2.4243310284139286</v>
      </c>
      <c r="G357" s="1">
        <f t="shared" si="15"/>
        <v>24.243310284139284</v>
      </c>
      <c r="H357" s="1">
        <f t="shared" si="17"/>
        <v>4.4957476582920419</v>
      </c>
      <c r="I357" s="1">
        <v>9</v>
      </c>
      <c r="J357" s="1" t="s">
        <v>590</v>
      </c>
      <c r="K357" s="1" t="str">
        <f t="shared" si="16"/>
        <v>9i</v>
      </c>
      <c r="L357" s="1">
        <v>1</v>
      </c>
    </row>
    <row r="358" spans="1:12" s="3" customFormat="1" ht="15.75">
      <c r="A358" s="1" t="s">
        <v>227</v>
      </c>
      <c r="B358" s="11">
        <v>35.136062000000003</v>
      </c>
      <c r="C358" s="11">
        <v>-122.950034</v>
      </c>
      <c r="D358" s="1">
        <v>442</v>
      </c>
      <c r="E358" s="1" t="s">
        <v>5</v>
      </c>
      <c r="F358" s="1">
        <v>2.8488455814851381</v>
      </c>
      <c r="G358" s="1">
        <f t="shared" si="15"/>
        <v>28.488455814851381</v>
      </c>
      <c r="H358" s="1">
        <f t="shared" si="17"/>
        <v>5.839877461537732</v>
      </c>
      <c r="I358" s="1">
        <v>9</v>
      </c>
      <c r="J358" s="1" t="s">
        <v>590</v>
      </c>
      <c r="K358" s="1" t="str">
        <f t="shared" si="16"/>
        <v>9i</v>
      </c>
      <c r="L358" s="1">
        <v>1</v>
      </c>
    </row>
    <row r="359" spans="1:12" s="3" customFormat="1" ht="15.75">
      <c r="A359" s="1" t="s">
        <v>226</v>
      </c>
      <c r="B359" s="11">
        <v>35.136096000000002</v>
      </c>
      <c r="C359" s="11">
        <v>-122.95003800000001</v>
      </c>
      <c r="D359" s="1">
        <v>442</v>
      </c>
      <c r="E359" s="1" t="s">
        <v>5</v>
      </c>
      <c r="F359" s="1">
        <v>6.2280575387540971</v>
      </c>
      <c r="G359" s="1">
        <f t="shared" si="15"/>
        <v>62.280575387540971</v>
      </c>
      <c r="H359" s="1">
        <f t="shared" si="17"/>
        <v>20.752240480070473</v>
      </c>
      <c r="I359" s="1">
        <v>9</v>
      </c>
      <c r="J359" s="1" t="s">
        <v>590</v>
      </c>
      <c r="K359" s="1" t="str">
        <f t="shared" si="16"/>
        <v>9i</v>
      </c>
      <c r="L359" s="1">
        <v>1</v>
      </c>
    </row>
    <row r="360" spans="1:12" s="3" customFormat="1" ht="15.75">
      <c r="A360" s="1" t="s">
        <v>225</v>
      </c>
      <c r="B360" s="11">
        <v>35.136096000000002</v>
      </c>
      <c r="C360" s="11">
        <v>-122.95003800000001</v>
      </c>
      <c r="D360" s="1">
        <v>442</v>
      </c>
      <c r="E360" s="1" t="s">
        <v>5</v>
      </c>
      <c r="F360" s="1">
        <v>6.9380135189331025</v>
      </c>
      <c r="G360" s="1">
        <f t="shared" si="15"/>
        <v>69.380135189331028</v>
      </c>
      <c r="H360" s="1">
        <f t="shared" si="17"/>
        <v>24.721012465001952</v>
      </c>
      <c r="I360" s="1">
        <v>10</v>
      </c>
      <c r="J360" s="1" t="s">
        <v>590</v>
      </c>
      <c r="K360" s="1" t="str">
        <f t="shared" si="16"/>
        <v>10i</v>
      </c>
      <c r="L360" s="1">
        <v>1</v>
      </c>
    </row>
    <row r="361" spans="1:12" s="3" customFormat="1" ht="15.75">
      <c r="A361" s="1" t="s">
        <v>224</v>
      </c>
      <c r="B361" s="11">
        <v>35.136096000000002</v>
      </c>
      <c r="C361" s="11">
        <v>-122.95003800000001</v>
      </c>
      <c r="D361" s="1">
        <v>442</v>
      </c>
      <c r="E361" s="1" t="s">
        <v>5</v>
      </c>
      <c r="F361" s="1">
        <v>3.4363957020886411</v>
      </c>
      <c r="G361" s="1">
        <f t="shared" si="15"/>
        <v>34.36395702088641</v>
      </c>
      <c r="H361" s="1">
        <f t="shared" si="17"/>
        <v>7.9143783791135549</v>
      </c>
      <c r="I361" s="1">
        <v>10</v>
      </c>
      <c r="J361" s="1" t="s">
        <v>590</v>
      </c>
      <c r="K361" s="1" t="str">
        <f t="shared" si="16"/>
        <v>10i</v>
      </c>
      <c r="L361" s="1">
        <v>1</v>
      </c>
    </row>
    <row r="362" spans="1:12" s="3" customFormat="1" ht="15.75">
      <c r="A362" s="1" t="s">
        <v>223</v>
      </c>
      <c r="B362" s="11">
        <v>35.136116000000001</v>
      </c>
      <c r="C362" s="11">
        <v>-122.950041</v>
      </c>
      <c r="D362" s="1">
        <v>442</v>
      </c>
      <c r="E362" s="1" t="s">
        <v>5</v>
      </c>
      <c r="F362" s="1">
        <v>6.9005232909569738</v>
      </c>
      <c r="G362" s="1">
        <f t="shared" si="15"/>
        <v>69.005232909569742</v>
      </c>
      <c r="H362" s="1">
        <f t="shared" si="17"/>
        <v>24.504825699543211</v>
      </c>
      <c r="I362" s="1">
        <v>10</v>
      </c>
      <c r="J362" s="1" t="s">
        <v>590</v>
      </c>
      <c r="K362" s="1" t="str">
        <f t="shared" si="16"/>
        <v>10i</v>
      </c>
      <c r="L362" s="1">
        <v>1</v>
      </c>
    </row>
    <row r="363" spans="1:12" s="3" customFormat="1" ht="15.75">
      <c r="A363" s="1" t="s">
        <v>222</v>
      </c>
      <c r="B363" s="11">
        <v>35.136127999999999</v>
      </c>
      <c r="C363" s="11">
        <v>-122.950036</v>
      </c>
      <c r="D363" s="1">
        <v>442</v>
      </c>
      <c r="E363" s="1" t="s">
        <v>5</v>
      </c>
      <c r="F363" s="1">
        <v>2.6288317678121387</v>
      </c>
      <c r="G363" s="1">
        <f t="shared" si="15"/>
        <v>26.288317678121388</v>
      </c>
      <c r="H363" s="1">
        <f t="shared" si="17"/>
        <v>5.1264583248185831</v>
      </c>
      <c r="I363" s="1">
        <v>10</v>
      </c>
      <c r="J363" s="1" t="s">
        <v>590</v>
      </c>
      <c r="K363" s="1" t="str">
        <f t="shared" si="16"/>
        <v>10i</v>
      </c>
      <c r="L363" s="1">
        <v>1</v>
      </c>
    </row>
    <row r="364" spans="1:12" s="3" customFormat="1" ht="15.75">
      <c r="A364" s="1" t="s">
        <v>221</v>
      </c>
      <c r="B364" s="11">
        <v>35.136127999999999</v>
      </c>
      <c r="C364" s="11">
        <v>-122.950036</v>
      </c>
      <c r="D364" s="1">
        <v>442</v>
      </c>
      <c r="E364" s="1" t="s">
        <v>5</v>
      </c>
      <c r="F364" s="1">
        <v>9.8023176778796568</v>
      </c>
      <c r="G364" s="1">
        <f t="shared" si="15"/>
        <v>98.023176778796568</v>
      </c>
      <c r="H364" s="1">
        <f t="shared" si="17"/>
        <v>43.289546837689514</v>
      </c>
      <c r="I364" s="1">
        <v>10</v>
      </c>
      <c r="J364" s="1" t="s">
        <v>590</v>
      </c>
      <c r="K364" s="1" t="str">
        <f t="shared" si="16"/>
        <v>10i</v>
      </c>
      <c r="L364" s="1">
        <v>1</v>
      </c>
    </row>
    <row r="365" spans="1:12" s="3" customFormat="1" ht="15.75">
      <c r="A365" s="1" t="s">
        <v>220</v>
      </c>
      <c r="B365" s="11">
        <v>35.136153999999998</v>
      </c>
      <c r="C365" s="11">
        <v>-122.950014</v>
      </c>
      <c r="D365" s="1">
        <v>442</v>
      </c>
      <c r="E365" s="1" t="s">
        <v>5</v>
      </c>
      <c r="F365" s="1">
        <v>3.2152254713496502</v>
      </c>
      <c r="G365" s="1">
        <f t="shared" si="15"/>
        <v>32.152254713496504</v>
      </c>
      <c r="H365" s="1">
        <f t="shared" si="17"/>
        <v>7.105267296750335</v>
      </c>
      <c r="I365" s="1">
        <v>10</v>
      </c>
      <c r="J365" s="1" t="s">
        <v>590</v>
      </c>
      <c r="K365" s="1" t="str">
        <f t="shared" si="16"/>
        <v>10i</v>
      </c>
      <c r="L365" s="1">
        <v>1</v>
      </c>
    </row>
    <row r="366" spans="1:12" s="3" customFormat="1" ht="15.75">
      <c r="A366" s="1" t="s">
        <v>219</v>
      </c>
      <c r="B366" s="11">
        <v>35.136158999999999</v>
      </c>
      <c r="C366" s="11">
        <v>-122.95000899999999</v>
      </c>
      <c r="D366" s="1">
        <v>442</v>
      </c>
      <c r="E366" s="1" t="s">
        <v>5</v>
      </c>
      <c r="F366" s="1">
        <v>3.0247977223336115</v>
      </c>
      <c r="G366" s="1">
        <f t="shared" si="15"/>
        <v>30.247977223336115</v>
      </c>
      <c r="H366" s="1">
        <f t="shared" si="17"/>
        <v>6.4357149149129391</v>
      </c>
      <c r="I366" s="1">
        <v>10</v>
      </c>
      <c r="J366" s="1" t="s">
        <v>590</v>
      </c>
      <c r="K366" s="1" t="str">
        <f t="shared" si="16"/>
        <v>10i</v>
      </c>
      <c r="L366" s="1">
        <v>1</v>
      </c>
    </row>
    <row r="367" spans="1:12" s="3" customFormat="1" ht="15.75">
      <c r="A367" s="1" t="s">
        <v>218</v>
      </c>
      <c r="B367" s="11">
        <v>35.136173999999997</v>
      </c>
      <c r="C367" s="11">
        <v>-122.949996</v>
      </c>
      <c r="D367" s="1">
        <v>442</v>
      </c>
      <c r="E367" s="1" t="s">
        <v>5</v>
      </c>
      <c r="F367" s="1">
        <v>8.0639476879000203</v>
      </c>
      <c r="G367" s="1">
        <f t="shared" si="15"/>
        <v>80.639476879000199</v>
      </c>
      <c r="H367" s="1">
        <f t="shared" si="17"/>
        <v>31.546010581446328</v>
      </c>
      <c r="I367" s="1">
        <v>10</v>
      </c>
      <c r="J367" s="1" t="s">
        <v>590</v>
      </c>
      <c r="K367" s="1" t="str">
        <f t="shared" si="16"/>
        <v>10i</v>
      </c>
      <c r="L367" s="1">
        <v>1</v>
      </c>
    </row>
    <row r="368" spans="1:12" s="3" customFormat="1" ht="15.75">
      <c r="A368" s="1" t="s">
        <v>217</v>
      </c>
      <c r="B368" s="11">
        <v>35.136214000000002</v>
      </c>
      <c r="C368" s="11">
        <v>-122.94999</v>
      </c>
      <c r="D368" s="1">
        <v>442</v>
      </c>
      <c r="E368" s="1" t="s">
        <v>5</v>
      </c>
      <c r="F368" s="1">
        <v>10.515321033049299</v>
      </c>
      <c r="G368" s="1">
        <f t="shared" si="15"/>
        <v>105.15321033049298</v>
      </c>
      <c r="H368" s="1">
        <f t="shared" si="17"/>
        <v>48.50834736056008</v>
      </c>
      <c r="I368" s="1">
        <v>10</v>
      </c>
      <c r="J368" s="1" t="s">
        <v>590</v>
      </c>
      <c r="K368" s="1" t="str">
        <f t="shared" si="16"/>
        <v>10i</v>
      </c>
      <c r="L368" s="1">
        <v>1</v>
      </c>
    </row>
    <row r="369" spans="1:12" s="3" customFormat="1" ht="15.75">
      <c r="A369" s="1" t="s">
        <v>216</v>
      </c>
      <c r="B369" s="11">
        <v>35.136245000000002</v>
      </c>
      <c r="C369" s="11">
        <v>-122.949983</v>
      </c>
      <c r="D369" s="1">
        <v>442</v>
      </c>
      <c r="E369" s="1" t="s">
        <v>5</v>
      </c>
      <c r="F369" s="1">
        <v>3.2291445456041168</v>
      </c>
      <c r="G369" s="1">
        <f t="shared" si="15"/>
        <v>32.291445456041167</v>
      </c>
      <c r="H369" s="1">
        <f t="shared" si="17"/>
        <v>7.1551985310480308</v>
      </c>
      <c r="I369" s="1">
        <v>10</v>
      </c>
      <c r="J369" s="1" t="s">
        <v>590</v>
      </c>
      <c r="K369" s="1" t="str">
        <f t="shared" si="16"/>
        <v>10i</v>
      </c>
      <c r="L369" s="1">
        <v>1</v>
      </c>
    </row>
    <row r="370" spans="1:12" s="3" customFormat="1" ht="15.75">
      <c r="A370" s="1" t="s">
        <v>215</v>
      </c>
      <c r="B370" s="11">
        <v>35.136301000000003</v>
      </c>
      <c r="C370" s="11">
        <v>-122.94997499999999</v>
      </c>
      <c r="D370" s="1">
        <v>442</v>
      </c>
      <c r="E370" s="1" t="s">
        <v>5</v>
      </c>
      <c r="F370" s="1">
        <v>3.5871745319244517</v>
      </c>
      <c r="G370" s="1">
        <f t="shared" si="15"/>
        <v>35.871745319244518</v>
      </c>
      <c r="H370" s="1">
        <f t="shared" si="17"/>
        <v>8.4849493714398907</v>
      </c>
      <c r="I370" s="1">
        <v>11</v>
      </c>
      <c r="J370" s="1" t="s">
        <v>590</v>
      </c>
      <c r="K370" s="1" t="str">
        <f t="shared" si="16"/>
        <v>11i</v>
      </c>
      <c r="L370" s="1">
        <v>1</v>
      </c>
    </row>
    <row r="371" spans="1:12" s="3" customFormat="1" ht="15.75">
      <c r="A371" s="1" t="s">
        <v>214</v>
      </c>
      <c r="B371" s="11">
        <v>35.136335000000003</v>
      </c>
      <c r="C371" s="11">
        <v>-122.949969</v>
      </c>
      <c r="D371" s="1">
        <v>442</v>
      </c>
      <c r="E371" s="1" t="s">
        <v>5</v>
      </c>
      <c r="F371" s="1">
        <v>2.8650226933926586</v>
      </c>
      <c r="G371" s="1">
        <f t="shared" si="15"/>
        <v>28.650226933926586</v>
      </c>
      <c r="H371" s="1">
        <f t="shared" si="17"/>
        <v>5.8937305055098523</v>
      </c>
      <c r="I371" s="1">
        <v>11</v>
      </c>
      <c r="J371" s="1" t="s">
        <v>590</v>
      </c>
      <c r="K371" s="1" t="str">
        <f t="shared" si="16"/>
        <v>11i</v>
      </c>
      <c r="L371" s="1">
        <v>1</v>
      </c>
    </row>
    <row r="372" spans="1:12" s="3" customFormat="1" ht="15.75">
      <c r="A372" s="1" t="s">
        <v>213</v>
      </c>
      <c r="B372" s="11">
        <v>35.136335000000003</v>
      </c>
      <c r="C372" s="11">
        <v>-122.949969</v>
      </c>
      <c r="D372" s="1">
        <v>442</v>
      </c>
      <c r="E372" s="1" t="s">
        <v>5</v>
      </c>
      <c r="F372" s="1">
        <v>2.9013278609949178</v>
      </c>
      <c r="G372" s="1">
        <f t="shared" si="15"/>
        <v>29.013278609949179</v>
      </c>
      <c r="H372" s="1">
        <f t="shared" si="17"/>
        <v>6.0152772827235275</v>
      </c>
      <c r="I372" s="1">
        <v>12</v>
      </c>
      <c r="J372" s="1" t="s">
        <v>590</v>
      </c>
      <c r="K372" s="1" t="str">
        <f t="shared" si="16"/>
        <v>12i</v>
      </c>
      <c r="L372" s="1">
        <v>1</v>
      </c>
    </row>
    <row r="373" spans="1:12" s="3" customFormat="1" ht="15.75">
      <c r="A373" s="1" t="s">
        <v>212</v>
      </c>
      <c r="B373" s="11">
        <v>35.136335000000003</v>
      </c>
      <c r="C373" s="11">
        <v>-122.949969</v>
      </c>
      <c r="D373" s="1">
        <v>442</v>
      </c>
      <c r="E373" s="1" t="s">
        <v>5</v>
      </c>
      <c r="F373" s="1">
        <v>9.2014964441264517</v>
      </c>
      <c r="G373" s="1">
        <f t="shared" si="15"/>
        <v>92.01496444126451</v>
      </c>
      <c r="H373" s="1">
        <f t="shared" si="17"/>
        <v>39.0706754269968</v>
      </c>
      <c r="I373" s="1">
        <v>12</v>
      </c>
      <c r="J373" s="1" t="s">
        <v>590</v>
      </c>
      <c r="K373" s="1" t="str">
        <f t="shared" si="16"/>
        <v>12i</v>
      </c>
      <c r="L373" s="1">
        <v>1</v>
      </c>
    </row>
    <row r="374" spans="1:12" s="3" customFormat="1" ht="15.75">
      <c r="A374" s="1" t="s">
        <v>211</v>
      </c>
      <c r="B374" s="11">
        <v>35.136501000000003</v>
      </c>
      <c r="C374" s="11">
        <v>-122.949956</v>
      </c>
      <c r="D374" s="1">
        <v>442</v>
      </c>
      <c r="E374" s="1" t="s">
        <v>5</v>
      </c>
      <c r="F374" s="1">
        <v>8.501288546008448</v>
      </c>
      <c r="G374" s="1">
        <f t="shared" si="15"/>
        <v>85.012885460084476</v>
      </c>
      <c r="H374" s="1">
        <f t="shared" si="17"/>
        <v>34.365898644954711</v>
      </c>
      <c r="I374" s="1">
        <v>12</v>
      </c>
      <c r="J374" s="1" t="s">
        <v>590</v>
      </c>
      <c r="K374" s="1" t="str">
        <f t="shared" si="16"/>
        <v>12i</v>
      </c>
      <c r="L374" s="1">
        <v>1</v>
      </c>
    </row>
    <row r="375" spans="1:12" s="3" customFormat="1" ht="15.75">
      <c r="A375" s="1" t="s">
        <v>210</v>
      </c>
      <c r="B375" s="11">
        <v>35.136507999999999</v>
      </c>
      <c r="C375" s="11">
        <v>-122.949955</v>
      </c>
      <c r="D375" s="1">
        <v>442</v>
      </c>
      <c r="E375" s="1" t="s">
        <v>5</v>
      </c>
      <c r="F375" s="1">
        <v>2.9884818810428215</v>
      </c>
      <c r="G375" s="1">
        <f t="shared" si="15"/>
        <v>29.884818810428214</v>
      </c>
      <c r="H375" s="1">
        <f t="shared" si="17"/>
        <v>6.3109243880642705</v>
      </c>
      <c r="I375" s="1">
        <v>13</v>
      </c>
      <c r="J375" s="1" t="s">
        <v>590</v>
      </c>
      <c r="K375" s="1" t="str">
        <f t="shared" si="16"/>
        <v>13i</v>
      </c>
      <c r="L375" s="1">
        <v>1</v>
      </c>
    </row>
    <row r="376" spans="1:12" s="3" customFormat="1" ht="15.75">
      <c r="A376" s="1" t="s">
        <v>209</v>
      </c>
      <c r="B376" s="11">
        <v>35.136507999999999</v>
      </c>
      <c r="C376" s="11">
        <v>-122.949955</v>
      </c>
      <c r="D376" s="1">
        <v>442</v>
      </c>
      <c r="E376" s="1" t="s">
        <v>5</v>
      </c>
      <c r="F376" s="1">
        <v>12.387883120860209</v>
      </c>
      <c r="G376" s="1">
        <f t="shared" si="15"/>
        <v>123.87883120860209</v>
      </c>
      <c r="H376" s="1">
        <f t="shared" si="17"/>
        <v>63.269960416357456</v>
      </c>
      <c r="I376" s="1">
        <v>13</v>
      </c>
      <c r="J376" s="1" t="s">
        <v>590</v>
      </c>
      <c r="K376" s="1" t="str">
        <f t="shared" si="16"/>
        <v>13i</v>
      </c>
      <c r="L376" s="1">
        <v>1</v>
      </c>
    </row>
    <row r="377" spans="1:12" s="3" customFormat="1" ht="15.75">
      <c r="A377" s="1" t="s">
        <v>208</v>
      </c>
      <c r="B377" s="11">
        <v>35.136515000000003</v>
      </c>
      <c r="C377" s="11">
        <v>-122.949956</v>
      </c>
      <c r="D377" s="1">
        <v>442</v>
      </c>
      <c r="E377" s="1" t="s">
        <v>5</v>
      </c>
      <c r="F377" s="1">
        <v>2.5519272516787188</v>
      </c>
      <c r="G377" s="1">
        <f t="shared" si="15"/>
        <v>25.51927251678719</v>
      </c>
      <c r="H377" s="1">
        <f t="shared" si="17"/>
        <v>4.8855577330817619</v>
      </c>
      <c r="I377" s="1">
        <v>13</v>
      </c>
      <c r="J377" s="1" t="s">
        <v>590</v>
      </c>
      <c r="K377" s="1" t="str">
        <f t="shared" si="16"/>
        <v>13i</v>
      </c>
      <c r="L377" s="1">
        <v>1</v>
      </c>
    </row>
    <row r="378" spans="1:12" s="3" customFormat="1" ht="15.75">
      <c r="A378" s="1" t="s">
        <v>207</v>
      </c>
      <c r="B378" s="11">
        <v>35.136515000000003</v>
      </c>
      <c r="C378" s="11">
        <v>-122.949956</v>
      </c>
      <c r="D378" s="1">
        <v>442</v>
      </c>
      <c r="E378" s="1" t="s">
        <v>5</v>
      </c>
      <c r="F378" s="1">
        <v>2.8015460498044873</v>
      </c>
      <c r="G378" s="1">
        <f t="shared" si="15"/>
        <v>28.015460498044874</v>
      </c>
      <c r="H378" s="1">
        <f t="shared" si="17"/>
        <v>5.6835080955481425</v>
      </c>
      <c r="I378" s="1">
        <v>13</v>
      </c>
      <c r="J378" s="1" t="s">
        <v>590</v>
      </c>
      <c r="K378" s="1" t="str">
        <f t="shared" si="16"/>
        <v>13i</v>
      </c>
      <c r="L378" s="1">
        <v>1</v>
      </c>
    </row>
    <row r="379" spans="1:12" s="3" customFormat="1" ht="15.75">
      <c r="A379" s="1" t="s">
        <v>206</v>
      </c>
      <c r="B379" s="11">
        <v>35.136536999999997</v>
      </c>
      <c r="C379" s="11">
        <v>-122.949961</v>
      </c>
      <c r="D379" s="1">
        <v>442</v>
      </c>
      <c r="E379" s="1" t="s">
        <v>5</v>
      </c>
      <c r="F379" s="1">
        <v>3.5704205026903173</v>
      </c>
      <c r="G379" s="1">
        <f t="shared" si="15"/>
        <v>35.704205026903175</v>
      </c>
      <c r="H379" s="1">
        <f t="shared" si="17"/>
        <v>8.4207996054449108</v>
      </c>
      <c r="I379" s="1">
        <v>13</v>
      </c>
      <c r="J379" s="1" t="s">
        <v>590</v>
      </c>
      <c r="K379" s="1" t="str">
        <f t="shared" si="16"/>
        <v>13i</v>
      </c>
      <c r="L379" s="1">
        <v>1</v>
      </c>
    </row>
    <row r="380" spans="1:12" s="3" customFormat="1" ht="15.75">
      <c r="A380" s="1" t="s">
        <v>205</v>
      </c>
      <c r="B380" s="11">
        <v>35.136558000000001</v>
      </c>
      <c r="C380" s="11">
        <v>-122.94996500000001</v>
      </c>
      <c r="D380" s="1">
        <v>442</v>
      </c>
      <c r="E380" s="1" t="s">
        <v>5</v>
      </c>
      <c r="F380" s="1">
        <v>3.4176736209387002</v>
      </c>
      <c r="G380" s="1">
        <f t="shared" si="15"/>
        <v>34.176736209387002</v>
      </c>
      <c r="H380" s="1">
        <f t="shared" si="17"/>
        <v>7.8445966629782999</v>
      </c>
      <c r="I380" s="1">
        <v>13</v>
      </c>
      <c r="J380" s="1" t="s">
        <v>590</v>
      </c>
      <c r="K380" s="1" t="str">
        <f t="shared" si="16"/>
        <v>13i</v>
      </c>
      <c r="L380" s="1">
        <v>1</v>
      </c>
    </row>
    <row r="381" spans="1:12" s="3" customFormat="1" ht="15.75">
      <c r="A381" s="1" t="s">
        <v>204</v>
      </c>
      <c r="B381" s="11">
        <v>35.136572999999999</v>
      </c>
      <c r="C381" s="11">
        <v>-122.949963</v>
      </c>
      <c r="D381" s="1">
        <v>442</v>
      </c>
      <c r="E381" s="1" t="s">
        <v>5</v>
      </c>
      <c r="F381" s="1">
        <v>4.046472976423594</v>
      </c>
      <c r="G381" s="1">
        <f t="shared" si="15"/>
        <v>40.46472976423594</v>
      </c>
      <c r="H381" s="1">
        <f t="shared" si="17"/>
        <v>10.315063682286141</v>
      </c>
      <c r="I381" s="1">
        <v>13</v>
      </c>
      <c r="J381" s="1" t="s">
        <v>590</v>
      </c>
      <c r="K381" s="1" t="str">
        <f t="shared" si="16"/>
        <v>13i</v>
      </c>
      <c r="L381" s="1">
        <v>1</v>
      </c>
    </row>
    <row r="382" spans="1:12" s="3" customFormat="1" ht="15.75">
      <c r="A382" s="1" t="s">
        <v>203</v>
      </c>
      <c r="B382" s="11">
        <v>35.136580000000002</v>
      </c>
      <c r="C382" s="11">
        <v>-122.94995299999999</v>
      </c>
      <c r="D382" s="1">
        <v>442</v>
      </c>
      <c r="E382" s="1" t="s">
        <v>5</v>
      </c>
      <c r="F382" s="1">
        <v>2.3298977154055773</v>
      </c>
      <c r="G382" s="1">
        <f t="shared" si="15"/>
        <v>23.298977154055773</v>
      </c>
      <c r="H382" s="1">
        <f t="shared" si="17"/>
        <v>4.2153121647386662</v>
      </c>
      <c r="I382" s="1">
        <v>13</v>
      </c>
      <c r="J382" s="1" t="s">
        <v>590</v>
      </c>
      <c r="K382" s="1" t="str">
        <f t="shared" si="16"/>
        <v>13i</v>
      </c>
      <c r="L382" s="1">
        <v>1</v>
      </c>
    </row>
    <row r="383" spans="1:12" s="3" customFormat="1" ht="15.75">
      <c r="A383" s="1" t="s">
        <v>202</v>
      </c>
      <c r="B383" s="11">
        <v>35.136595</v>
      </c>
      <c r="C383" s="11">
        <v>-122.949933</v>
      </c>
      <c r="D383" s="1">
        <v>442</v>
      </c>
      <c r="E383" s="1" t="s">
        <v>5</v>
      </c>
      <c r="F383" s="1">
        <v>3.0568956160559773</v>
      </c>
      <c r="G383" s="1">
        <f t="shared" si="15"/>
        <v>30.568956160559772</v>
      </c>
      <c r="H383" s="1">
        <f t="shared" si="17"/>
        <v>6.546789251737648</v>
      </c>
      <c r="I383" s="1">
        <v>13</v>
      </c>
      <c r="J383" s="1" t="s">
        <v>590</v>
      </c>
      <c r="K383" s="1" t="str">
        <f t="shared" si="16"/>
        <v>13i</v>
      </c>
      <c r="L383" s="1">
        <v>1</v>
      </c>
    </row>
    <row r="384" spans="1:12" s="3" customFormat="1" ht="15.75">
      <c r="A384" s="1" t="s">
        <v>201</v>
      </c>
      <c r="B384" s="11">
        <v>35.136690999999999</v>
      </c>
      <c r="C384" s="11">
        <v>-122.949955</v>
      </c>
      <c r="D384" s="1">
        <v>442</v>
      </c>
      <c r="E384" s="1" t="s">
        <v>5</v>
      </c>
      <c r="F384" s="1">
        <v>3.7747855776790216</v>
      </c>
      <c r="G384" s="1">
        <f t="shared" si="15"/>
        <v>37.747855776790217</v>
      </c>
      <c r="H384" s="1">
        <f t="shared" si="17"/>
        <v>9.2159487693861664</v>
      </c>
      <c r="I384" s="1">
        <v>14</v>
      </c>
      <c r="J384" s="1" t="s">
        <v>590</v>
      </c>
      <c r="K384" s="1" t="str">
        <f t="shared" si="16"/>
        <v>14i</v>
      </c>
      <c r="L384" s="1">
        <v>1</v>
      </c>
    </row>
    <row r="385" spans="1:12" s="3" customFormat="1" ht="15.75">
      <c r="A385" s="1" t="s">
        <v>200</v>
      </c>
      <c r="B385" s="11">
        <v>35.136690999999999</v>
      </c>
      <c r="C385" s="11">
        <v>-122.949955</v>
      </c>
      <c r="D385" s="1">
        <v>442</v>
      </c>
      <c r="E385" s="1" t="s">
        <v>5</v>
      </c>
      <c r="F385" s="1">
        <v>3.8998705368696287</v>
      </c>
      <c r="G385" s="1">
        <f t="shared" si="15"/>
        <v>38.998705368696285</v>
      </c>
      <c r="H385" s="1">
        <f t="shared" si="17"/>
        <v>9.7160877504809395</v>
      </c>
      <c r="I385" s="1">
        <v>14</v>
      </c>
      <c r="J385" s="1" t="s">
        <v>590</v>
      </c>
      <c r="K385" s="1" t="str">
        <f t="shared" si="16"/>
        <v>14i</v>
      </c>
      <c r="L385" s="1">
        <v>1</v>
      </c>
    </row>
    <row r="386" spans="1:12" s="3" customFormat="1" ht="15.75">
      <c r="A386" s="1" t="s">
        <v>199</v>
      </c>
      <c r="B386" s="11">
        <v>35.136735000000002</v>
      </c>
      <c r="C386" s="11">
        <v>-122.949899</v>
      </c>
      <c r="D386" s="1">
        <v>442</v>
      </c>
      <c r="E386" s="1" t="s">
        <v>5</v>
      </c>
      <c r="F386" s="1">
        <v>4.8884245930662242</v>
      </c>
      <c r="G386" s="1">
        <f t="shared" ref="G386:G449" si="18">F386*10</f>
        <v>48.884245930662246</v>
      </c>
      <c r="H386" s="1">
        <f t="shared" si="17"/>
        <v>14.013664053455621</v>
      </c>
      <c r="I386" s="1">
        <v>15</v>
      </c>
      <c r="J386" s="1" t="s">
        <v>590</v>
      </c>
      <c r="K386" s="1" t="str">
        <f t="shared" ref="K386:K449" si="19">CONCATENATE(I386,J386)</f>
        <v>15i</v>
      </c>
      <c r="L386" s="1">
        <v>1</v>
      </c>
    </row>
    <row r="387" spans="1:12" s="3" customFormat="1" ht="15.75">
      <c r="A387" s="1" t="s">
        <v>198</v>
      </c>
      <c r="B387" s="11">
        <v>35.13682</v>
      </c>
      <c r="C387" s="11">
        <v>-122.94991</v>
      </c>
      <c r="D387" s="1">
        <v>442</v>
      </c>
      <c r="E387" s="1" t="s">
        <v>5</v>
      </c>
      <c r="F387" s="1">
        <v>2.9741147990757959</v>
      </c>
      <c r="G387" s="1">
        <f t="shared" si="18"/>
        <v>29.741147990757959</v>
      </c>
      <c r="H387" s="1">
        <f t="shared" ref="H387:H450" si="20">0.0256*(G387^1.6211)</f>
        <v>6.2618142155844501</v>
      </c>
      <c r="I387" s="1">
        <v>15</v>
      </c>
      <c r="J387" s="1" t="s">
        <v>590</v>
      </c>
      <c r="K387" s="1" t="str">
        <f t="shared" si="19"/>
        <v>15i</v>
      </c>
      <c r="L387" s="1">
        <v>1</v>
      </c>
    </row>
    <row r="388" spans="1:12" s="3" customFormat="1" ht="15.75">
      <c r="A388" s="1" t="s">
        <v>197</v>
      </c>
      <c r="B388" s="11">
        <v>35.136875000000003</v>
      </c>
      <c r="C388" s="11">
        <v>-122.949803</v>
      </c>
      <c r="D388" s="1">
        <v>442</v>
      </c>
      <c r="E388" s="1" t="s">
        <v>5</v>
      </c>
      <c r="F388" s="1">
        <v>2.2682579648004313</v>
      </c>
      <c r="G388" s="1">
        <f t="shared" si="18"/>
        <v>22.682579648004314</v>
      </c>
      <c r="H388" s="1">
        <f t="shared" si="20"/>
        <v>4.0360170028677818</v>
      </c>
      <c r="I388" s="1">
        <v>15</v>
      </c>
      <c r="J388" s="1" t="s">
        <v>590</v>
      </c>
      <c r="K388" s="1" t="str">
        <f t="shared" si="19"/>
        <v>15i</v>
      </c>
      <c r="L388" s="1">
        <v>1</v>
      </c>
    </row>
    <row r="389" spans="1:12" s="3" customFormat="1" ht="15.75">
      <c r="A389" s="1" t="s">
        <v>196</v>
      </c>
      <c r="B389" s="11">
        <v>35.136844000000004</v>
      </c>
      <c r="C389" s="11">
        <v>-122.949825</v>
      </c>
      <c r="D389" s="1">
        <v>442</v>
      </c>
      <c r="E389" s="1" t="s">
        <v>5</v>
      </c>
      <c r="F389" s="1">
        <v>3.3407329340166187</v>
      </c>
      <c r="G389" s="1">
        <f t="shared" si="18"/>
        <v>33.407329340166186</v>
      </c>
      <c r="H389" s="1">
        <f t="shared" si="20"/>
        <v>7.560314117536767</v>
      </c>
      <c r="I389" s="1">
        <v>15</v>
      </c>
      <c r="J389" s="1" t="s">
        <v>590</v>
      </c>
      <c r="K389" s="1" t="str">
        <f t="shared" si="19"/>
        <v>15i</v>
      </c>
      <c r="L389" s="1">
        <v>1</v>
      </c>
    </row>
    <row r="390" spans="1:12" s="3" customFormat="1" ht="15.75">
      <c r="A390" s="1" t="s">
        <v>195</v>
      </c>
      <c r="B390" s="11">
        <v>35.136844000000004</v>
      </c>
      <c r="C390" s="11">
        <v>-122.949825</v>
      </c>
      <c r="D390" s="1">
        <v>442</v>
      </c>
      <c r="E390" s="1" t="s">
        <v>5</v>
      </c>
      <c r="F390" s="1">
        <v>3.1351001343269869</v>
      </c>
      <c r="G390" s="1">
        <f t="shared" si="18"/>
        <v>31.351001343269868</v>
      </c>
      <c r="H390" s="1">
        <f t="shared" si="20"/>
        <v>6.8204516856320376</v>
      </c>
      <c r="I390" s="1">
        <v>16</v>
      </c>
      <c r="J390" s="1" t="s">
        <v>590</v>
      </c>
      <c r="K390" s="1" t="str">
        <f t="shared" si="19"/>
        <v>16i</v>
      </c>
      <c r="L390" s="1">
        <v>1</v>
      </c>
    </row>
    <row r="391" spans="1:12" s="3" customFormat="1" ht="15.75">
      <c r="A391" s="1" t="s">
        <v>194</v>
      </c>
      <c r="B391" s="11">
        <v>35.136885999999997</v>
      </c>
      <c r="C391" s="11">
        <v>-122.949866</v>
      </c>
      <c r="D391" s="1">
        <v>442</v>
      </c>
      <c r="E391" s="1" t="s">
        <v>5</v>
      </c>
      <c r="F391" s="1">
        <v>8.4710947063460047</v>
      </c>
      <c r="G391" s="1">
        <f t="shared" si="18"/>
        <v>84.710947063460054</v>
      </c>
      <c r="H391" s="1">
        <f t="shared" si="20"/>
        <v>34.168251018591107</v>
      </c>
      <c r="I391" s="1">
        <v>16</v>
      </c>
      <c r="J391" s="1" t="s">
        <v>590</v>
      </c>
      <c r="K391" s="1" t="str">
        <f t="shared" si="19"/>
        <v>16i</v>
      </c>
      <c r="L391" s="1">
        <v>1</v>
      </c>
    </row>
    <row r="392" spans="1:12" s="3" customFormat="1" ht="15.75">
      <c r="A392" s="1" t="s">
        <v>193</v>
      </c>
      <c r="B392" s="11">
        <v>35.136949000000001</v>
      </c>
      <c r="C392" s="11">
        <v>-122.949861</v>
      </c>
      <c r="D392" s="1">
        <v>442</v>
      </c>
      <c r="E392" s="1" t="s">
        <v>5</v>
      </c>
      <c r="F392" s="1">
        <v>4.0453402249371866</v>
      </c>
      <c r="G392" s="1">
        <f t="shared" si="18"/>
        <v>40.453402249371862</v>
      </c>
      <c r="H392" s="1">
        <f t="shared" si="20"/>
        <v>10.310383077657679</v>
      </c>
      <c r="I392" s="1">
        <v>17</v>
      </c>
      <c r="J392" s="1" t="s">
        <v>590</v>
      </c>
      <c r="K392" s="1" t="str">
        <f t="shared" si="19"/>
        <v>17i</v>
      </c>
      <c r="L392" s="1">
        <v>1</v>
      </c>
    </row>
    <row r="393" spans="1:12" s="3" customFormat="1" ht="15.75">
      <c r="A393" s="1" t="s">
        <v>192</v>
      </c>
      <c r="B393" s="11">
        <v>35.136989999999997</v>
      </c>
      <c r="C393" s="11">
        <v>-122.949877</v>
      </c>
      <c r="D393" s="1">
        <v>442</v>
      </c>
      <c r="E393" s="1" t="s">
        <v>5</v>
      </c>
      <c r="F393" s="1">
        <v>3.5981523702118756</v>
      </c>
      <c r="G393" s="1">
        <f t="shared" si="18"/>
        <v>35.981523702118757</v>
      </c>
      <c r="H393" s="1">
        <f t="shared" si="20"/>
        <v>8.5270836702338748</v>
      </c>
      <c r="I393" s="1">
        <v>17</v>
      </c>
      <c r="J393" s="1" t="s">
        <v>590</v>
      </c>
      <c r="K393" s="1" t="str">
        <f t="shared" si="19"/>
        <v>17i</v>
      </c>
      <c r="L393" s="1">
        <v>1</v>
      </c>
    </row>
    <row r="394" spans="1:12" s="3" customFormat="1" ht="15.75">
      <c r="A394" s="1" t="s">
        <v>191</v>
      </c>
      <c r="B394" s="11">
        <v>35.137</v>
      </c>
      <c r="C394" s="11">
        <v>-122.949884</v>
      </c>
      <c r="D394" s="1">
        <v>442</v>
      </c>
      <c r="E394" s="1" t="s">
        <v>5</v>
      </c>
      <c r="F394" s="1">
        <v>1.8210559074911377</v>
      </c>
      <c r="G394" s="1">
        <f t="shared" si="18"/>
        <v>18.210559074911377</v>
      </c>
      <c r="H394" s="1">
        <f t="shared" si="20"/>
        <v>2.8271576919809092</v>
      </c>
      <c r="I394" s="1">
        <v>17</v>
      </c>
      <c r="J394" s="1" t="s">
        <v>590</v>
      </c>
      <c r="K394" s="1" t="str">
        <f t="shared" si="19"/>
        <v>17i</v>
      </c>
      <c r="L394" s="1">
        <v>1</v>
      </c>
    </row>
    <row r="395" spans="1:12" s="3" customFormat="1" ht="15.75">
      <c r="A395" s="1" t="s">
        <v>190</v>
      </c>
      <c r="B395" s="11">
        <v>35.137081000000002</v>
      </c>
      <c r="C395" s="11">
        <v>-122.94992999999999</v>
      </c>
      <c r="D395" s="1">
        <v>442</v>
      </c>
      <c r="E395" s="1" t="s">
        <v>5</v>
      </c>
      <c r="F395" s="1">
        <v>3.7458587478330663</v>
      </c>
      <c r="G395" s="1">
        <f t="shared" si="18"/>
        <v>37.458587478330664</v>
      </c>
      <c r="H395" s="1">
        <f t="shared" si="20"/>
        <v>9.1017339016054315</v>
      </c>
      <c r="I395" s="1">
        <v>18</v>
      </c>
      <c r="J395" s="1" t="s">
        <v>590</v>
      </c>
      <c r="K395" s="1" t="str">
        <f t="shared" si="19"/>
        <v>18i</v>
      </c>
      <c r="L395" s="1">
        <v>1</v>
      </c>
    </row>
    <row r="396" spans="1:12" s="3" customFormat="1" ht="15.75">
      <c r="A396" s="1" t="s">
        <v>189</v>
      </c>
      <c r="B396" s="11">
        <v>35.137081000000002</v>
      </c>
      <c r="C396" s="11">
        <v>-122.94992999999999</v>
      </c>
      <c r="D396" s="1">
        <v>442</v>
      </c>
      <c r="E396" s="1" t="s">
        <v>5</v>
      </c>
      <c r="F396" s="1">
        <v>2.7247893427094603</v>
      </c>
      <c r="G396" s="1">
        <f t="shared" si="18"/>
        <v>27.247893427094603</v>
      </c>
      <c r="H396" s="1">
        <f t="shared" si="20"/>
        <v>5.4332311428347557</v>
      </c>
      <c r="I396" s="1">
        <v>18</v>
      </c>
      <c r="J396" s="1" t="s">
        <v>590</v>
      </c>
      <c r="K396" s="1" t="str">
        <f t="shared" si="19"/>
        <v>18i</v>
      </c>
      <c r="L396" s="1">
        <v>1</v>
      </c>
    </row>
    <row r="397" spans="1:12" s="3" customFormat="1" ht="15.75">
      <c r="A397" s="1" t="s">
        <v>188</v>
      </c>
      <c r="B397" s="11">
        <v>35.137081000000002</v>
      </c>
      <c r="C397" s="11">
        <v>-122.94992999999999</v>
      </c>
      <c r="D397" s="1">
        <v>442</v>
      </c>
      <c r="E397" s="1" t="s">
        <v>5</v>
      </c>
      <c r="F397" s="1">
        <v>2.7281276612178038</v>
      </c>
      <c r="G397" s="1">
        <f t="shared" si="18"/>
        <v>27.28127661217804</v>
      </c>
      <c r="H397" s="1">
        <f t="shared" si="20"/>
        <v>5.444026276067798</v>
      </c>
      <c r="I397" s="1">
        <v>18</v>
      </c>
      <c r="J397" s="1" t="s">
        <v>590</v>
      </c>
      <c r="K397" s="1" t="str">
        <f t="shared" si="19"/>
        <v>18i</v>
      </c>
      <c r="L397" s="1">
        <v>1</v>
      </c>
    </row>
    <row r="398" spans="1:12" s="3" customFormat="1" ht="15.75">
      <c r="A398" s="1" t="s">
        <v>187</v>
      </c>
      <c r="B398" s="11">
        <v>35.137095000000002</v>
      </c>
      <c r="C398" s="11">
        <v>-122.94992999999999</v>
      </c>
      <c r="D398" s="1">
        <v>442</v>
      </c>
      <c r="E398" s="1" t="s">
        <v>5</v>
      </c>
      <c r="F398" s="1">
        <v>4.3262770344381263</v>
      </c>
      <c r="G398" s="1">
        <f t="shared" si="18"/>
        <v>43.262770344381266</v>
      </c>
      <c r="H398" s="1">
        <f t="shared" si="20"/>
        <v>11.495950879819343</v>
      </c>
      <c r="I398" s="1">
        <v>18</v>
      </c>
      <c r="J398" s="1" t="s">
        <v>590</v>
      </c>
      <c r="K398" s="1" t="str">
        <f t="shared" si="19"/>
        <v>18i</v>
      </c>
      <c r="L398" s="1">
        <v>1</v>
      </c>
    </row>
    <row r="399" spans="1:12" s="3" customFormat="1" ht="15.75">
      <c r="A399" s="1" t="s">
        <v>186</v>
      </c>
      <c r="B399" s="11">
        <v>35.137095000000002</v>
      </c>
      <c r="C399" s="11">
        <v>-122.94992999999999</v>
      </c>
      <c r="D399" s="1">
        <v>442</v>
      </c>
      <c r="E399" s="1" t="s">
        <v>5</v>
      </c>
      <c r="F399" s="1">
        <v>2.157678370787484</v>
      </c>
      <c r="G399" s="1">
        <f t="shared" si="18"/>
        <v>21.576783707874839</v>
      </c>
      <c r="H399" s="1">
        <f t="shared" si="20"/>
        <v>3.7219095767560564</v>
      </c>
      <c r="I399" s="1">
        <v>18</v>
      </c>
      <c r="J399" s="1" t="s">
        <v>590</v>
      </c>
      <c r="K399" s="1" t="str">
        <f t="shared" si="19"/>
        <v>18i</v>
      </c>
      <c r="L399" s="1">
        <v>1</v>
      </c>
    </row>
    <row r="400" spans="1:12" s="3" customFormat="1" ht="15.75">
      <c r="A400" s="1" t="s">
        <v>185</v>
      </c>
      <c r="B400" s="11">
        <v>35.137095000000002</v>
      </c>
      <c r="C400" s="11">
        <v>-122.94992999999999</v>
      </c>
      <c r="D400" s="1">
        <v>442</v>
      </c>
      <c r="E400" s="1" t="s">
        <v>5</v>
      </c>
      <c r="F400" s="1">
        <v>4.2522986460609644</v>
      </c>
      <c r="G400" s="1">
        <f t="shared" si="18"/>
        <v>42.522986460609644</v>
      </c>
      <c r="H400" s="1">
        <f t="shared" si="20"/>
        <v>11.17897383468387</v>
      </c>
      <c r="I400" s="1">
        <v>18</v>
      </c>
      <c r="J400" s="1" t="s">
        <v>590</v>
      </c>
      <c r="K400" s="1" t="str">
        <f t="shared" si="19"/>
        <v>18i</v>
      </c>
      <c r="L400" s="1">
        <v>1</v>
      </c>
    </row>
    <row r="401" spans="1:12" s="3" customFormat="1" ht="15.75">
      <c r="A401" s="1" t="s">
        <v>184</v>
      </c>
      <c r="B401" s="11">
        <v>35.137095000000002</v>
      </c>
      <c r="C401" s="11">
        <v>-122.94992999999999</v>
      </c>
      <c r="D401" s="1">
        <v>442</v>
      </c>
      <c r="E401" s="1" t="s">
        <v>5</v>
      </c>
      <c r="F401" s="1">
        <v>3.1174495809494402</v>
      </c>
      <c r="G401" s="1">
        <f t="shared" si="18"/>
        <v>31.174495809494402</v>
      </c>
      <c r="H401" s="1">
        <f t="shared" si="20"/>
        <v>6.7583119603374353</v>
      </c>
      <c r="I401" s="1">
        <v>18</v>
      </c>
      <c r="J401" s="1" t="s">
        <v>590</v>
      </c>
      <c r="K401" s="1" t="str">
        <f t="shared" si="19"/>
        <v>18i</v>
      </c>
      <c r="L401" s="1">
        <v>1</v>
      </c>
    </row>
    <row r="402" spans="1:12" s="3" customFormat="1" ht="15.75">
      <c r="A402" s="1" t="s">
        <v>183</v>
      </c>
      <c r="B402" s="11">
        <v>35.137222999999999</v>
      </c>
      <c r="C402" s="11">
        <v>-122.94984100000001</v>
      </c>
      <c r="D402" s="1">
        <v>442</v>
      </c>
      <c r="E402" s="1" t="s">
        <v>5</v>
      </c>
      <c r="F402" s="1">
        <v>2.6116946504961773</v>
      </c>
      <c r="G402" s="1">
        <f t="shared" si="18"/>
        <v>26.116946504961774</v>
      </c>
      <c r="H402" s="1">
        <f t="shared" si="20"/>
        <v>5.0723926798844072</v>
      </c>
      <c r="I402" s="1">
        <v>19</v>
      </c>
      <c r="J402" s="1" t="s">
        <v>590</v>
      </c>
      <c r="K402" s="1" t="str">
        <f t="shared" si="19"/>
        <v>19i</v>
      </c>
      <c r="L402" s="1">
        <v>1</v>
      </c>
    </row>
    <row r="403" spans="1:12" s="3" customFormat="1" ht="15.75">
      <c r="A403" s="1" t="s">
        <v>182</v>
      </c>
      <c r="B403" s="11">
        <v>35.137281999999999</v>
      </c>
      <c r="C403" s="11">
        <v>-122.949867</v>
      </c>
      <c r="D403" s="1">
        <v>442</v>
      </c>
      <c r="E403" s="1" t="s">
        <v>5</v>
      </c>
      <c r="F403" s="1">
        <v>7.0756263572253895</v>
      </c>
      <c r="G403" s="1">
        <f t="shared" si="18"/>
        <v>70.7562635722539</v>
      </c>
      <c r="H403" s="1">
        <f t="shared" si="20"/>
        <v>25.520773327130357</v>
      </c>
      <c r="I403" s="1">
        <v>19</v>
      </c>
      <c r="J403" s="1" t="s">
        <v>590</v>
      </c>
      <c r="K403" s="1" t="str">
        <f t="shared" si="19"/>
        <v>19i</v>
      </c>
      <c r="L403" s="1">
        <v>1</v>
      </c>
    </row>
    <row r="404" spans="1:12" s="3" customFormat="1" ht="15.75">
      <c r="A404" s="1" t="s">
        <v>181</v>
      </c>
      <c r="B404" s="11">
        <v>35.137307999999997</v>
      </c>
      <c r="C404" s="11">
        <v>-122.94986299999999</v>
      </c>
      <c r="D404" s="1">
        <v>442</v>
      </c>
      <c r="E404" s="1" t="s">
        <v>5</v>
      </c>
      <c r="F404" s="1">
        <v>10.853166985078525</v>
      </c>
      <c r="G404" s="1">
        <f t="shared" si="18"/>
        <v>108.53166985078525</v>
      </c>
      <c r="H404" s="1">
        <f t="shared" si="20"/>
        <v>51.059973282497545</v>
      </c>
      <c r="I404" s="1">
        <v>20</v>
      </c>
      <c r="J404" s="1" t="s">
        <v>590</v>
      </c>
      <c r="K404" s="1" t="str">
        <f t="shared" si="19"/>
        <v>20i</v>
      </c>
      <c r="L404" s="1">
        <v>1</v>
      </c>
    </row>
    <row r="405" spans="1:12" s="3" customFormat="1" ht="15.75">
      <c r="A405" s="1" t="s">
        <v>180</v>
      </c>
      <c r="B405" s="11">
        <v>35.137372999999997</v>
      </c>
      <c r="C405" s="11">
        <v>-122.94986</v>
      </c>
      <c r="D405" s="1">
        <v>442</v>
      </c>
      <c r="E405" s="1" t="s">
        <v>5</v>
      </c>
      <c r="F405" s="1">
        <v>3.6581644786050371</v>
      </c>
      <c r="G405" s="1">
        <f t="shared" si="18"/>
        <v>36.581644786050369</v>
      </c>
      <c r="H405" s="1">
        <f t="shared" si="20"/>
        <v>8.7588277328428301</v>
      </c>
      <c r="I405" s="1">
        <v>20</v>
      </c>
      <c r="J405" s="1" t="s">
        <v>590</v>
      </c>
      <c r="K405" s="1" t="str">
        <f t="shared" si="19"/>
        <v>20i</v>
      </c>
      <c r="L405" s="1">
        <v>1</v>
      </c>
    </row>
    <row r="406" spans="1:12" s="3" customFormat="1" ht="15.75">
      <c r="A406" s="1" t="s">
        <v>179</v>
      </c>
      <c r="B406" s="11">
        <v>35.137372999999997</v>
      </c>
      <c r="C406" s="11">
        <v>-122.94986</v>
      </c>
      <c r="D406" s="1">
        <v>442</v>
      </c>
      <c r="E406" s="1" t="s">
        <v>5</v>
      </c>
      <c r="F406" s="1">
        <v>4.1386599187177788</v>
      </c>
      <c r="G406" s="1">
        <f t="shared" si="18"/>
        <v>41.386599187177787</v>
      </c>
      <c r="H406" s="1">
        <f t="shared" si="20"/>
        <v>10.698706943698779</v>
      </c>
      <c r="I406" s="1">
        <v>20</v>
      </c>
      <c r="J406" s="1" t="s">
        <v>590</v>
      </c>
      <c r="K406" s="1" t="str">
        <f t="shared" si="19"/>
        <v>20i</v>
      </c>
      <c r="L406" s="1">
        <v>1</v>
      </c>
    </row>
    <row r="407" spans="1:12" s="3" customFormat="1" ht="15.75">
      <c r="A407" s="1" t="s">
        <v>178</v>
      </c>
      <c r="B407" s="11">
        <v>35.137456</v>
      </c>
      <c r="C407" s="11">
        <v>-122.949809</v>
      </c>
      <c r="D407" s="1">
        <v>442</v>
      </c>
      <c r="E407" s="1" t="s">
        <v>5</v>
      </c>
      <c r="F407" s="1">
        <v>1.8273622660894735</v>
      </c>
      <c r="G407" s="1">
        <f t="shared" si="18"/>
        <v>18.273622660894734</v>
      </c>
      <c r="H407" s="1">
        <f t="shared" si="20"/>
        <v>2.8430461527433306</v>
      </c>
      <c r="I407" s="1">
        <v>21</v>
      </c>
      <c r="J407" s="1" t="s">
        <v>590</v>
      </c>
      <c r="K407" s="1" t="str">
        <f t="shared" si="19"/>
        <v>21i</v>
      </c>
      <c r="L407" s="1">
        <v>1</v>
      </c>
    </row>
    <row r="408" spans="1:12" s="3" customFormat="1" ht="15.75">
      <c r="A408" s="1" t="s">
        <v>177</v>
      </c>
      <c r="B408" s="11">
        <v>35.137456</v>
      </c>
      <c r="C408" s="11">
        <v>-122.949809</v>
      </c>
      <c r="D408" s="1">
        <v>442</v>
      </c>
      <c r="E408" s="1" t="s">
        <v>5</v>
      </c>
      <c r="F408" s="1">
        <v>2.9807667800047155</v>
      </c>
      <c r="G408" s="1">
        <f t="shared" si="18"/>
        <v>29.807667800047156</v>
      </c>
      <c r="H408" s="1">
        <f t="shared" si="20"/>
        <v>6.2845340266549217</v>
      </c>
      <c r="I408" s="1">
        <v>21</v>
      </c>
      <c r="J408" s="1" t="s">
        <v>590</v>
      </c>
      <c r="K408" s="1" t="str">
        <f t="shared" si="19"/>
        <v>21i</v>
      </c>
      <c r="L408" s="1">
        <v>1</v>
      </c>
    </row>
    <row r="409" spans="1:12" s="3" customFormat="1" ht="15.75">
      <c r="A409" s="1" t="s">
        <v>176</v>
      </c>
      <c r="B409" s="11">
        <v>35.137524999999997</v>
      </c>
      <c r="C409" s="11">
        <v>-122.949834</v>
      </c>
      <c r="D409" s="1">
        <v>442</v>
      </c>
      <c r="E409" s="1" t="s">
        <v>5</v>
      </c>
      <c r="F409" s="1">
        <v>2.8579229926677407</v>
      </c>
      <c r="G409" s="1">
        <f t="shared" si="18"/>
        <v>28.579229926677407</v>
      </c>
      <c r="H409" s="1">
        <f t="shared" si="20"/>
        <v>5.8700725285017965</v>
      </c>
      <c r="I409" s="1">
        <v>22</v>
      </c>
      <c r="J409" s="1" t="s">
        <v>590</v>
      </c>
      <c r="K409" s="1" t="str">
        <f t="shared" si="19"/>
        <v>22i</v>
      </c>
      <c r="L409" s="1">
        <v>1</v>
      </c>
    </row>
    <row r="410" spans="1:12" s="3" customFormat="1" ht="15.75">
      <c r="A410" s="1" t="s">
        <v>175</v>
      </c>
      <c r="B410" s="11">
        <v>35.137568999999999</v>
      </c>
      <c r="C410" s="11">
        <v>-122.94982400000001</v>
      </c>
      <c r="D410" s="1">
        <v>442</v>
      </c>
      <c r="E410" s="1" t="s">
        <v>5</v>
      </c>
      <c r="F410" s="1">
        <v>7.1268496325223749</v>
      </c>
      <c r="G410" s="1">
        <f t="shared" si="18"/>
        <v>71.268496325223751</v>
      </c>
      <c r="H410" s="1">
        <f t="shared" si="20"/>
        <v>25.820952449618719</v>
      </c>
      <c r="I410" s="1">
        <v>22</v>
      </c>
      <c r="J410" s="1" t="s">
        <v>590</v>
      </c>
      <c r="K410" s="1" t="str">
        <f t="shared" si="19"/>
        <v>22i</v>
      </c>
      <c r="L410" s="1">
        <v>1</v>
      </c>
    </row>
    <row r="411" spans="1:12" s="3" customFormat="1" ht="15.75">
      <c r="A411" s="1" t="s">
        <v>174</v>
      </c>
      <c r="B411" s="11">
        <v>35.137568999999999</v>
      </c>
      <c r="C411" s="11">
        <v>-122.94982400000001</v>
      </c>
      <c r="D411" s="1">
        <v>442</v>
      </c>
      <c r="E411" s="1" t="s">
        <v>5</v>
      </c>
      <c r="F411" s="1">
        <v>15.018744410906573</v>
      </c>
      <c r="G411" s="1">
        <f t="shared" si="18"/>
        <v>150.18744410906572</v>
      </c>
      <c r="H411" s="1">
        <f t="shared" si="20"/>
        <v>86.453133171242897</v>
      </c>
      <c r="I411" s="1">
        <v>22</v>
      </c>
      <c r="J411" s="1" t="s">
        <v>590</v>
      </c>
      <c r="K411" s="1" t="str">
        <f t="shared" si="19"/>
        <v>22i</v>
      </c>
      <c r="L411" s="1">
        <v>1</v>
      </c>
    </row>
    <row r="412" spans="1:12" s="3" customFormat="1" ht="15.75">
      <c r="A412" s="1" t="s">
        <v>173</v>
      </c>
      <c r="B412" s="11">
        <v>35.137748000000002</v>
      </c>
      <c r="C412" s="11">
        <v>-122.949815</v>
      </c>
      <c r="D412" s="1">
        <v>442</v>
      </c>
      <c r="E412" s="1" t="s">
        <v>5</v>
      </c>
      <c r="F412" s="1">
        <v>2.8857710530069518</v>
      </c>
      <c r="G412" s="1">
        <f t="shared" si="18"/>
        <v>28.857710530069518</v>
      </c>
      <c r="H412" s="1">
        <f t="shared" si="20"/>
        <v>5.9630779588784621</v>
      </c>
      <c r="I412" s="1">
        <v>23</v>
      </c>
      <c r="J412" s="1" t="s">
        <v>590</v>
      </c>
      <c r="K412" s="1" t="str">
        <f t="shared" si="19"/>
        <v>23i</v>
      </c>
      <c r="L412" s="1">
        <v>1</v>
      </c>
    </row>
    <row r="413" spans="1:12" s="3" customFormat="1" ht="15.75">
      <c r="A413" s="1" t="s">
        <v>172</v>
      </c>
      <c r="B413" s="11">
        <v>35.137748000000002</v>
      </c>
      <c r="C413" s="11">
        <v>-122.949815</v>
      </c>
      <c r="D413" s="1">
        <v>442</v>
      </c>
      <c r="E413" s="1" t="s">
        <v>5</v>
      </c>
      <c r="F413" s="1">
        <v>10.64951349206213</v>
      </c>
      <c r="G413" s="1">
        <f t="shared" si="18"/>
        <v>106.4951349206213</v>
      </c>
      <c r="H413" s="1">
        <f t="shared" si="20"/>
        <v>49.51585156581875</v>
      </c>
      <c r="I413" s="1">
        <v>23</v>
      </c>
      <c r="J413" s="1" t="s">
        <v>590</v>
      </c>
      <c r="K413" s="1" t="str">
        <f t="shared" si="19"/>
        <v>23i</v>
      </c>
      <c r="L413" s="1">
        <v>1</v>
      </c>
    </row>
    <row r="414" spans="1:12" s="3" customFormat="1" ht="15.75">
      <c r="A414" s="1" t="s">
        <v>171</v>
      </c>
      <c r="B414" s="11">
        <v>35.137788</v>
      </c>
      <c r="C414" s="11">
        <v>-122.94981799999999</v>
      </c>
      <c r="D414" s="1">
        <v>442</v>
      </c>
      <c r="E414" s="1" t="s">
        <v>5</v>
      </c>
      <c r="F414" s="1">
        <v>3.937983223972306</v>
      </c>
      <c r="G414" s="1">
        <f t="shared" si="18"/>
        <v>39.379832239723058</v>
      </c>
      <c r="H414" s="1">
        <f t="shared" si="20"/>
        <v>9.8704834008000724</v>
      </c>
      <c r="I414" s="1">
        <v>24</v>
      </c>
      <c r="J414" s="1" t="s">
        <v>590</v>
      </c>
      <c r="K414" s="1" t="str">
        <f t="shared" si="19"/>
        <v>24i</v>
      </c>
      <c r="L414" s="1">
        <v>1</v>
      </c>
    </row>
    <row r="415" spans="1:12" s="3" customFormat="1" ht="15.75">
      <c r="A415" s="1" t="s">
        <v>170</v>
      </c>
      <c r="B415" s="11">
        <v>35.137918999999997</v>
      </c>
      <c r="C415" s="11">
        <v>-122.94982</v>
      </c>
      <c r="D415" s="1">
        <v>442</v>
      </c>
      <c r="E415" s="1" t="s">
        <v>5</v>
      </c>
      <c r="F415" s="1">
        <v>13.617832109311353</v>
      </c>
      <c r="G415" s="1">
        <f t="shared" si="18"/>
        <v>136.17832109311354</v>
      </c>
      <c r="H415" s="1">
        <f t="shared" si="20"/>
        <v>73.763651021783431</v>
      </c>
      <c r="I415" s="1">
        <v>24</v>
      </c>
      <c r="J415" s="1" t="s">
        <v>590</v>
      </c>
      <c r="K415" s="1" t="str">
        <f t="shared" si="19"/>
        <v>24i</v>
      </c>
      <c r="L415" s="1">
        <v>1</v>
      </c>
    </row>
    <row r="416" spans="1:12" s="3" customFormat="1" ht="15.75">
      <c r="A416" s="1" t="s">
        <v>169</v>
      </c>
      <c r="B416" s="11">
        <v>35.137951999999999</v>
      </c>
      <c r="C416" s="11">
        <v>-122.94979600000001</v>
      </c>
      <c r="D416" s="1">
        <v>442</v>
      </c>
      <c r="E416" s="1" t="s">
        <v>5</v>
      </c>
      <c r="F416" s="1">
        <v>11.658701574974138</v>
      </c>
      <c r="G416" s="1">
        <f t="shared" si="18"/>
        <v>116.58701574974138</v>
      </c>
      <c r="H416" s="1">
        <f t="shared" si="20"/>
        <v>57.343814886852272</v>
      </c>
      <c r="I416" s="1">
        <v>25</v>
      </c>
      <c r="J416" s="1" t="s">
        <v>590</v>
      </c>
      <c r="K416" s="1" t="str">
        <f t="shared" si="19"/>
        <v>25i</v>
      </c>
      <c r="L416" s="1">
        <v>1</v>
      </c>
    </row>
    <row r="417" spans="1:12" s="3" customFormat="1" ht="15.75">
      <c r="A417" s="1" t="s">
        <v>168</v>
      </c>
      <c r="B417" s="11">
        <v>35.138043000000003</v>
      </c>
      <c r="C417" s="11">
        <v>-122.94979499999999</v>
      </c>
      <c r="D417" s="1">
        <v>442</v>
      </c>
      <c r="E417" s="1" t="s">
        <v>5</v>
      </c>
      <c r="F417" s="1">
        <v>2.5440943267935205</v>
      </c>
      <c r="G417" s="1">
        <f t="shared" si="18"/>
        <v>25.440943267935204</v>
      </c>
      <c r="H417" s="1">
        <f t="shared" si="20"/>
        <v>4.8612712126660744</v>
      </c>
      <c r="I417" s="1">
        <v>25</v>
      </c>
      <c r="J417" s="1" t="s">
        <v>590</v>
      </c>
      <c r="K417" s="1" t="str">
        <f t="shared" si="19"/>
        <v>25i</v>
      </c>
      <c r="L417" s="1">
        <v>1</v>
      </c>
    </row>
    <row r="418" spans="1:12" s="3" customFormat="1" ht="15.75">
      <c r="A418" s="1" t="s">
        <v>167</v>
      </c>
      <c r="B418" s="11">
        <v>35.138043000000003</v>
      </c>
      <c r="C418" s="11">
        <v>-122.94979499999999</v>
      </c>
      <c r="D418" s="1">
        <v>442</v>
      </c>
      <c r="E418" s="1" t="s">
        <v>5</v>
      </c>
      <c r="F418" s="1">
        <v>5.6798088698370952</v>
      </c>
      <c r="G418" s="1">
        <f t="shared" si="18"/>
        <v>56.798088698370954</v>
      </c>
      <c r="H418" s="1">
        <f t="shared" si="20"/>
        <v>17.87270805627443</v>
      </c>
      <c r="I418" s="1">
        <v>25</v>
      </c>
      <c r="J418" s="1" t="s">
        <v>590</v>
      </c>
      <c r="K418" s="1" t="str">
        <f t="shared" si="19"/>
        <v>25i</v>
      </c>
      <c r="L418" s="1">
        <v>1</v>
      </c>
    </row>
    <row r="419" spans="1:12" s="3" customFormat="1" ht="15.75">
      <c r="A419" s="1" t="s">
        <v>166</v>
      </c>
      <c r="B419" s="11">
        <v>35.138080000000002</v>
      </c>
      <c r="C419" s="11">
        <v>-122.94980700000001</v>
      </c>
      <c r="D419" s="1">
        <v>442</v>
      </c>
      <c r="E419" s="1" t="s">
        <v>5</v>
      </c>
      <c r="F419" s="1">
        <v>3.0120306080059271</v>
      </c>
      <c r="G419" s="1">
        <f t="shared" si="18"/>
        <v>30.120306080059272</v>
      </c>
      <c r="H419" s="1">
        <f t="shared" si="20"/>
        <v>6.3917371580533722</v>
      </c>
      <c r="I419" s="1">
        <v>25</v>
      </c>
      <c r="J419" s="1" t="s">
        <v>590</v>
      </c>
      <c r="K419" s="1" t="str">
        <f t="shared" si="19"/>
        <v>25i</v>
      </c>
      <c r="L419" s="1">
        <v>1</v>
      </c>
    </row>
    <row r="420" spans="1:12" s="3" customFormat="1" ht="15.75">
      <c r="A420" s="1" t="s">
        <v>165</v>
      </c>
      <c r="B420" s="11">
        <v>35.138086000000001</v>
      </c>
      <c r="C420" s="11">
        <v>-122.949808</v>
      </c>
      <c r="D420" s="1">
        <v>442</v>
      </c>
      <c r="E420" s="1" t="s">
        <v>5</v>
      </c>
      <c r="F420" s="1">
        <v>9.4853126617690648</v>
      </c>
      <c r="G420" s="1">
        <f t="shared" si="18"/>
        <v>94.853126617690648</v>
      </c>
      <c r="H420" s="1">
        <f t="shared" si="20"/>
        <v>41.042933763118214</v>
      </c>
      <c r="I420" s="1">
        <v>26</v>
      </c>
      <c r="J420" s="1" t="s">
        <v>590</v>
      </c>
      <c r="K420" s="1" t="str">
        <f t="shared" si="19"/>
        <v>26i</v>
      </c>
      <c r="L420" s="1">
        <v>1</v>
      </c>
    </row>
    <row r="421" spans="1:12" s="3" customFormat="1" ht="15.75">
      <c r="A421" s="1" t="s">
        <v>164</v>
      </c>
      <c r="B421" s="11">
        <v>35.138131999999999</v>
      </c>
      <c r="C421" s="11">
        <v>-122.949798</v>
      </c>
      <c r="D421" s="1">
        <v>442</v>
      </c>
      <c r="E421" s="1" t="s">
        <v>5</v>
      </c>
      <c r="F421" s="1">
        <v>8.1592341917748996</v>
      </c>
      <c r="G421" s="1">
        <f t="shared" si="18"/>
        <v>81.592341917748996</v>
      </c>
      <c r="H421" s="1">
        <f t="shared" si="20"/>
        <v>32.152504343644004</v>
      </c>
      <c r="I421" s="1">
        <v>26</v>
      </c>
      <c r="J421" s="1" t="s">
        <v>590</v>
      </c>
      <c r="K421" s="1" t="str">
        <f t="shared" si="19"/>
        <v>26i</v>
      </c>
      <c r="L421" s="1">
        <v>1</v>
      </c>
    </row>
    <row r="422" spans="1:12" s="3" customFormat="1" ht="15.75">
      <c r="A422" s="1" t="s">
        <v>163</v>
      </c>
      <c r="B422" s="11">
        <v>35.138131999999999</v>
      </c>
      <c r="C422" s="11">
        <v>-122.949798</v>
      </c>
      <c r="D422" s="1">
        <v>442</v>
      </c>
      <c r="E422" s="1" t="s">
        <v>5</v>
      </c>
      <c r="F422" s="1">
        <v>3.0878956001494484</v>
      </c>
      <c r="G422" s="1">
        <f t="shared" si="18"/>
        <v>30.878956001494483</v>
      </c>
      <c r="H422" s="1">
        <f t="shared" si="20"/>
        <v>6.6547542190202824</v>
      </c>
      <c r="I422" s="1">
        <v>26</v>
      </c>
      <c r="J422" s="1" t="s">
        <v>590</v>
      </c>
      <c r="K422" s="1" t="str">
        <f t="shared" si="19"/>
        <v>26i</v>
      </c>
      <c r="L422" s="1">
        <v>1</v>
      </c>
    </row>
    <row r="423" spans="1:12" s="3" customFormat="1" ht="15.75">
      <c r="A423" s="1" t="s">
        <v>162</v>
      </c>
      <c r="B423" s="11">
        <v>35.138131999999999</v>
      </c>
      <c r="C423" s="11">
        <v>-122.949798</v>
      </c>
      <c r="D423" s="1">
        <v>442</v>
      </c>
      <c r="E423" s="1" t="s">
        <v>5</v>
      </c>
      <c r="F423" s="1">
        <v>6.542543987591003</v>
      </c>
      <c r="G423" s="1">
        <f t="shared" si="18"/>
        <v>65.42543987591003</v>
      </c>
      <c r="H423" s="1">
        <f t="shared" si="20"/>
        <v>22.477440752948411</v>
      </c>
      <c r="I423" s="1">
        <v>26</v>
      </c>
      <c r="J423" s="1" t="s">
        <v>590</v>
      </c>
      <c r="K423" s="1" t="str">
        <f t="shared" si="19"/>
        <v>26i</v>
      </c>
      <c r="L423" s="1">
        <v>1</v>
      </c>
    </row>
    <row r="424" spans="1:12" s="3" customFormat="1" ht="15.75">
      <c r="A424" s="1" t="s">
        <v>161</v>
      </c>
      <c r="B424" s="11">
        <v>35.138184000000003</v>
      </c>
      <c r="C424" s="11">
        <v>-122.949787</v>
      </c>
      <c r="D424" s="1">
        <v>442</v>
      </c>
      <c r="E424" s="1" t="s">
        <v>5</v>
      </c>
      <c r="F424" s="1">
        <v>2.6803238307444888</v>
      </c>
      <c r="G424" s="1">
        <f t="shared" si="18"/>
        <v>26.803238307444886</v>
      </c>
      <c r="H424" s="1">
        <f t="shared" si="20"/>
        <v>5.290227453750548</v>
      </c>
      <c r="I424" s="1">
        <v>27</v>
      </c>
      <c r="J424" s="1" t="s">
        <v>590</v>
      </c>
      <c r="K424" s="1" t="str">
        <f t="shared" si="19"/>
        <v>27i</v>
      </c>
      <c r="L424" s="1">
        <v>1</v>
      </c>
    </row>
    <row r="425" spans="1:12" s="3" customFormat="1" ht="15.75">
      <c r="A425" s="1" t="s">
        <v>160</v>
      </c>
      <c r="B425" s="11">
        <v>35.138195000000003</v>
      </c>
      <c r="C425" s="11">
        <v>-122.949786</v>
      </c>
      <c r="D425" s="1">
        <v>442</v>
      </c>
      <c r="E425" s="1" t="s">
        <v>5</v>
      </c>
      <c r="F425" s="1">
        <v>2.4559483729431673</v>
      </c>
      <c r="G425" s="1">
        <f t="shared" si="18"/>
        <v>24.559483729431673</v>
      </c>
      <c r="H425" s="1">
        <f t="shared" si="20"/>
        <v>4.5911804684260353</v>
      </c>
      <c r="I425" s="1">
        <v>27</v>
      </c>
      <c r="J425" s="1" t="s">
        <v>590</v>
      </c>
      <c r="K425" s="1" t="str">
        <f t="shared" si="19"/>
        <v>27i</v>
      </c>
      <c r="L425" s="1">
        <v>1</v>
      </c>
    </row>
    <row r="426" spans="1:12" s="3" customFormat="1" ht="15.75">
      <c r="A426" s="1" t="s">
        <v>159</v>
      </c>
      <c r="B426" s="11">
        <v>35.138195000000003</v>
      </c>
      <c r="C426" s="11">
        <v>-122.949786</v>
      </c>
      <c r="D426" s="1">
        <v>442</v>
      </c>
      <c r="E426" s="1" t="s">
        <v>5</v>
      </c>
      <c r="F426" s="1">
        <v>2.9174751830877219</v>
      </c>
      <c r="G426" s="1">
        <f t="shared" si="18"/>
        <v>29.17475183087722</v>
      </c>
      <c r="H426" s="1">
        <f t="shared" si="20"/>
        <v>6.0696421838473036</v>
      </c>
      <c r="I426" s="1">
        <v>27</v>
      </c>
      <c r="J426" s="1" t="s">
        <v>590</v>
      </c>
      <c r="K426" s="1" t="str">
        <f t="shared" si="19"/>
        <v>27i</v>
      </c>
      <c r="L426" s="1">
        <v>1</v>
      </c>
    </row>
    <row r="427" spans="1:12" s="3" customFormat="1" ht="15.75">
      <c r="A427" s="1" t="s">
        <v>158</v>
      </c>
      <c r="B427" s="11">
        <v>35.138195000000003</v>
      </c>
      <c r="C427" s="11">
        <v>-122.949786</v>
      </c>
      <c r="D427" s="1">
        <v>442</v>
      </c>
      <c r="E427" s="1" t="s">
        <v>5</v>
      </c>
      <c r="F427" s="1">
        <v>3.1907538907608095</v>
      </c>
      <c r="G427" s="1">
        <f t="shared" si="18"/>
        <v>31.907538907608096</v>
      </c>
      <c r="H427" s="1">
        <f t="shared" si="20"/>
        <v>7.0178067699492459</v>
      </c>
      <c r="I427" s="1">
        <v>27</v>
      </c>
      <c r="J427" s="1" t="s">
        <v>590</v>
      </c>
      <c r="K427" s="1" t="str">
        <f t="shared" si="19"/>
        <v>27i</v>
      </c>
      <c r="L427" s="1">
        <v>1</v>
      </c>
    </row>
    <row r="428" spans="1:12" s="3" customFormat="1" ht="15.75">
      <c r="A428" s="1" t="s">
        <v>157</v>
      </c>
      <c r="B428" s="11">
        <v>35.138195000000003</v>
      </c>
      <c r="C428" s="11">
        <v>-122.949786</v>
      </c>
      <c r="D428" s="1">
        <v>442</v>
      </c>
      <c r="E428" s="1" t="s">
        <v>5</v>
      </c>
      <c r="F428" s="1">
        <v>2.8713887764695603</v>
      </c>
      <c r="G428" s="1">
        <f t="shared" si="18"/>
        <v>28.713887764695603</v>
      </c>
      <c r="H428" s="1">
        <f t="shared" si="20"/>
        <v>5.9149748731876235</v>
      </c>
      <c r="I428" s="1">
        <v>27</v>
      </c>
      <c r="J428" s="1" t="s">
        <v>590</v>
      </c>
      <c r="K428" s="1" t="str">
        <f t="shared" si="19"/>
        <v>27i</v>
      </c>
      <c r="L428" s="1">
        <v>1</v>
      </c>
    </row>
    <row r="429" spans="1:12" s="3" customFormat="1" ht="15.75">
      <c r="A429" s="1" t="s">
        <v>156</v>
      </c>
      <c r="B429" s="11">
        <v>35.138221000000001</v>
      </c>
      <c r="C429" s="11">
        <v>-122.949783</v>
      </c>
      <c r="D429" s="1">
        <v>442</v>
      </c>
      <c r="E429" s="1" t="s">
        <v>5</v>
      </c>
      <c r="F429" s="1">
        <v>3.3035328656273455</v>
      </c>
      <c r="G429" s="1">
        <f t="shared" si="18"/>
        <v>33.035328656273457</v>
      </c>
      <c r="H429" s="1">
        <f t="shared" si="20"/>
        <v>7.4243121862907753</v>
      </c>
      <c r="I429" s="1">
        <v>27</v>
      </c>
      <c r="J429" s="1" t="s">
        <v>590</v>
      </c>
      <c r="K429" s="1" t="str">
        <f t="shared" si="19"/>
        <v>27i</v>
      </c>
      <c r="L429" s="1">
        <v>1</v>
      </c>
    </row>
    <row r="430" spans="1:12" s="3" customFormat="1" ht="15.75">
      <c r="A430" s="1" t="s">
        <v>155</v>
      </c>
      <c r="B430" s="11">
        <v>35.138221000000001</v>
      </c>
      <c r="C430" s="11">
        <v>-122.949783</v>
      </c>
      <c r="D430" s="1">
        <v>442</v>
      </c>
      <c r="E430" s="1" t="s">
        <v>5</v>
      </c>
      <c r="F430" s="1">
        <v>3.443889605016158</v>
      </c>
      <c r="G430" s="1">
        <f t="shared" si="18"/>
        <v>34.438896050161581</v>
      </c>
      <c r="H430" s="1">
        <f t="shared" si="20"/>
        <v>7.9423762784900251</v>
      </c>
      <c r="I430" s="1">
        <v>27</v>
      </c>
      <c r="J430" s="1" t="s">
        <v>590</v>
      </c>
      <c r="K430" s="1" t="str">
        <f t="shared" si="19"/>
        <v>27i</v>
      </c>
      <c r="L430" s="1">
        <v>1</v>
      </c>
    </row>
    <row r="431" spans="1:12" s="3" customFormat="1" ht="15.75">
      <c r="A431" s="1" t="s">
        <v>154</v>
      </c>
      <c r="B431" s="11">
        <v>35.138275999999998</v>
      </c>
      <c r="C431" s="11">
        <v>-122.949782</v>
      </c>
      <c r="D431" s="1">
        <v>442</v>
      </c>
      <c r="E431" s="1" t="s">
        <v>5</v>
      </c>
      <c r="F431" s="1">
        <v>6.8674662536757101</v>
      </c>
      <c r="G431" s="1">
        <f t="shared" si="18"/>
        <v>68.674662536757097</v>
      </c>
      <c r="H431" s="1">
        <f t="shared" si="20"/>
        <v>24.314806994188107</v>
      </c>
      <c r="I431" s="1">
        <v>27</v>
      </c>
      <c r="J431" s="1" t="s">
        <v>590</v>
      </c>
      <c r="K431" s="1" t="str">
        <f t="shared" si="19"/>
        <v>27i</v>
      </c>
      <c r="L431" s="1">
        <v>1</v>
      </c>
    </row>
    <row r="432" spans="1:12" s="3" customFormat="1" ht="15.75">
      <c r="A432" s="1" t="s">
        <v>153</v>
      </c>
      <c r="B432" s="11">
        <v>35.138297999999999</v>
      </c>
      <c r="C432" s="11">
        <v>-122.94978</v>
      </c>
      <c r="D432" s="1">
        <v>442</v>
      </c>
      <c r="E432" s="1" t="s">
        <v>5</v>
      </c>
      <c r="F432" s="1">
        <v>4.2285013697601093</v>
      </c>
      <c r="G432" s="1">
        <f t="shared" si="18"/>
        <v>42.285013697601094</v>
      </c>
      <c r="H432" s="1">
        <f t="shared" si="20"/>
        <v>11.077732171735713</v>
      </c>
      <c r="I432" s="1">
        <v>27</v>
      </c>
      <c r="J432" s="1" t="s">
        <v>590</v>
      </c>
      <c r="K432" s="1" t="str">
        <f t="shared" si="19"/>
        <v>27i</v>
      </c>
      <c r="L432" s="1">
        <v>1</v>
      </c>
    </row>
    <row r="433" spans="1:12" s="3" customFormat="1" ht="15.75">
      <c r="A433" s="1" t="s">
        <v>152</v>
      </c>
      <c r="B433" s="11">
        <v>35.138297999999999</v>
      </c>
      <c r="C433" s="11">
        <v>-122.94978</v>
      </c>
      <c r="D433" s="1">
        <v>442</v>
      </c>
      <c r="E433" s="1" t="s">
        <v>5</v>
      </c>
      <c r="F433" s="1">
        <v>2.8138648484568258</v>
      </c>
      <c r="G433" s="1">
        <f t="shared" si="18"/>
        <v>28.138648484568257</v>
      </c>
      <c r="H433" s="1">
        <f t="shared" si="20"/>
        <v>5.7240766179953777</v>
      </c>
      <c r="I433" s="1">
        <v>27</v>
      </c>
      <c r="J433" s="1" t="s">
        <v>590</v>
      </c>
      <c r="K433" s="1" t="str">
        <f t="shared" si="19"/>
        <v>27i</v>
      </c>
      <c r="L433" s="1">
        <v>1</v>
      </c>
    </row>
    <row r="434" spans="1:12" s="3" customFormat="1" ht="15.75">
      <c r="A434" s="1" t="s">
        <v>151</v>
      </c>
      <c r="B434" s="11">
        <v>35.138297999999999</v>
      </c>
      <c r="C434" s="11">
        <v>-122.94978</v>
      </c>
      <c r="D434" s="1">
        <v>442</v>
      </c>
      <c r="E434" s="1" t="s">
        <v>5</v>
      </c>
      <c r="F434" s="1">
        <v>2.1743477826173914</v>
      </c>
      <c r="G434" s="1">
        <f t="shared" si="18"/>
        <v>21.743477826173915</v>
      </c>
      <c r="H434" s="1">
        <f t="shared" si="20"/>
        <v>3.7686345313873422</v>
      </c>
      <c r="I434" s="1">
        <v>27</v>
      </c>
      <c r="J434" s="1" t="s">
        <v>590</v>
      </c>
      <c r="K434" s="1" t="str">
        <f t="shared" si="19"/>
        <v>27i</v>
      </c>
      <c r="L434" s="1">
        <v>1</v>
      </c>
    </row>
    <row r="435" spans="1:12" s="3" customFormat="1" ht="15.75">
      <c r="A435" s="1" t="s">
        <v>150</v>
      </c>
      <c r="B435" s="11">
        <v>35.138297999999999</v>
      </c>
      <c r="C435" s="11">
        <v>-122.94978</v>
      </c>
      <c r="D435" s="1">
        <v>442</v>
      </c>
      <c r="E435" s="1" t="s">
        <v>5</v>
      </c>
      <c r="F435" s="1">
        <v>3.3100159485964298</v>
      </c>
      <c r="G435" s="1">
        <f t="shared" si="18"/>
        <v>33.100159485964298</v>
      </c>
      <c r="H435" s="1">
        <f t="shared" si="20"/>
        <v>7.4479459838626969</v>
      </c>
      <c r="I435" s="1">
        <v>28</v>
      </c>
      <c r="J435" s="1" t="s">
        <v>590</v>
      </c>
      <c r="K435" s="1" t="str">
        <f t="shared" si="19"/>
        <v>28i</v>
      </c>
      <c r="L435" s="1">
        <v>1</v>
      </c>
    </row>
    <row r="436" spans="1:12" s="3" customFormat="1" ht="15.75">
      <c r="A436" s="1" t="s">
        <v>149</v>
      </c>
      <c r="B436" s="11">
        <v>35.138440000000003</v>
      </c>
      <c r="C436" s="11">
        <v>-122.949787</v>
      </c>
      <c r="D436" s="1">
        <v>442</v>
      </c>
      <c r="E436" s="1" t="s">
        <v>5</v>
      </c>
      <c r="F436" s="1">
        <v>3.3194314710602986</v>
      </c>
      <c r="G436" s="1">
        <f t="shared" si="18"/>
        <v>33.194314710602988</v>
      </c>
      <c r="H436" s="1">
        <f t="shared" si="20"/>
        <v>7.4823210862357916</v>
      </c>
      <c r="I436" s="1">
        <v>28</v>
      </c>
      <c r="J436" s="1" t="s">
        <v>590</v>
      </c>
      <c r="K436" s="1" t="str">
        <f t="shared" si="19"/>
        <v>28i</v>
      </c>
      <c r="L436" s="1">
        <v>1</v>
      </c>
    </row>
    <row r="437" spans="1:12" s="3" customFormat="1" ht="15.75">
      <c r="A437" s="1" t="s">
        <v>148</v>
      </c>
      <c r="B437" s="11">
        <v>35.138440000000003</v>
      </c>
      <c r="C437" s="11">
        <v>-122.949787</v>
      </c>
      <c r="D437" s="1">
        <v>442</v>
      </c>
      <c r="E437" s="1" t="s">
        <v>5</v>
      </c>
      <c r="F437" s="1">
        <v>2.5659107731473001</v>
      </c>
      <c r="G437" s="1">
        <f t="shared" si="18"/>
        <v>25.659107731473</v>
      </c>
      <c r="H437" s="1">
        <f t="shared" si="20"/>
        <v>4.9290297825319476</v>
      </c>
      <c r="I437" s="1">
        <v>28</v>
      </c>
      <c r="J437" s="1" t="s">
        <v>590</v>
      </c>
      <c r="K437" s="1" t="str">
        <f t="shared" si="19"/>
        <v>28i</v>
      </c>
      <c r="L437" s="1">
        <v>1</v>
      </c>
    </row>
    <row r="438" spans="1:12" s="3" customFormat="1" ht="15.75">
      <c r="A438" s="1" t="s">
        <v>147</v>
      </c>
      <c r="B438" s="11">
        <v>35.138466999999999</v>
      </c>
      <c r="C438" s="11">
        <v>-122.94979499999999</v>
      </c>
      <c r="D438" s="1">
        <v>442</v>
      </c>
      <c r="E438" s="1" t="s">
        <v>5</v>
      </c>
      <c r="F438" s="1">
        <v>3.34244224795916</v>
      </c>
      <c r="G438" s="1">
        <f t="shared" si="18"/>
        <v>33.424422479591598</v>
      </c>
      <c r="H438" s="1">
        <f t="shared" si="20"/>
        <v>7.5665860116824977</v>
      </c>
      <c r="I438" s="1">
        <v>28</v>
      </c>
      <c r="J438" s="1" t="s">
        <v>590</v>
      </c>
      <c r="K438" s="1" t="str">
        <f t="shared" si="19"/>
        <v>28i</v>
      </c>
      <c r="L438" s="1">
        <v>1</v>
      </c>
    </row>
    <row r="439" spans="1:12" s="3" customFormat="1" ht="15.75">
      <c r="A439" s="1" t="s">
        <v>146</v>
      </c>
      <c r="B439" s="11">
        <v>35.138489</v>
      </c>
      <c r="C439" s="11">
        <v>-122.949794</v>
      </c>
      <c r="D439" s="1">
        <v>442</v>
      </c>
      <c r="E439" s="1" t="s">
        <v>5</v>
      </c>
      <c r="F439" s="1">
        <v>3.4295866922511511</v>
      </c>
      <c r="G439" s="1">
        <f t="shared" si="18"/>
        <v>34.295866922511507</v>
      </c>
      <c r="H439" s="1">
        <f t="shared" si="20"/>
        <v>7.8889721609169987</v>
      </c>
      <c r="I439" s="1">
        <v>28</v>
      </c>
      <c r="J439" s="1" t="s">
        <v>590</v>
      </c>
      <c r="K439" s="1" t="str">
        <f t="shared" si="19"/>
        <v>28i</v>
      </c>
      <c r="L439" s="1">
        <v>1</v>
      </c>
    </row>
    <row r="440" spans="1:12" s="3" customFormat="1" ht="15.75">
      <c r="A440" s="1" t="s">
        <v>145</v>
      </c>
      <c r="B440" s="11">
        <v>35.138489</v>
      </c>
      <c r="C440" s="11">
        <v>-122.949794</v>
      </c>
      <c r="D440" s="1">
        <v>442</v>
      </c>
      <c r="E440" s="1" t="s">
        <v>5</v>
      </c>
      <c r="F440" s="1">
        <v>2.0279356854295854</v>
      </c>
      <c r="G440" s="1">
        <f t="shared" si="18"/>
        <v>20.279356854295855</v>
      </c>
      <c r="H440" s="1">
        <f t="shared" si="20"/>
        <v>3.3659331980788032</v>
      </c>
      <c r="I440" s="1">
        <v>28</v>
      </c>
      <c r="J440" s="1" t="s">
        <v>590</v>
      </c>
      <c r="K440" s="1" t="str">
        <f t="shared" si="19"/>
        <v>28i</v>
      </c>
      <c r="L440" s="1">
        <v>1</v>
      </c>
    </row>
    <row r="441" spans="1:12" s="3" customFormat="1" ht="15.75">
      <c r="A441" s="1" t="s">
        <v>144</v>
      </c>
      <c r="B441" s="11">
        <v>35.138522000000002</v>
      </c>
      <c r="C441" s="11">
        <v>-122.949792</v>
      </c>
      <c r="D441" s="1">
        <v>442</v>
      </c>
      <c r="E441" s="1" t="s">
        <v>5</v>
      </c>
      <c r="F441" s="1">
        <v>4.1041093290583603</v>
      </c>
      <c r="G441" s="1">
        <f t="shared" si="18"/>
        <v>41.041093290583603</v>
      </c>
      <c r="H441" s="1">
        <f t="shared" si="20"/>
        <v>10.554293297347551</v>
      </c>
      <c r="I441" s="1">
        <v>29</v>
      </c>
      <c r="J441" s="1" t="s">
        <v>590</v>
      </c>
      <c r="K441" s="1" t="str">
        <f t="shared" si="19"/>
        <v>29i</v>
      </c>
      <c r="L441" s="1">
        <v>1</v>
      </c>
    </row>
    <row r="442" spans="1:12" s="3" customFormat="1" ht="15.75">
      <c r="A442" s="1" t="s">
        <v>143</v>
      </c>
      <c r="B442" s="11">
        <v>35.138638999999998</v>
      </c>
      <c r="C442" s="11">
        <v>-122.949746</v>
      </c>
      <c r="D442" s="1">
        <v>442</v>
      </c>
      <c r="E442" s="1" t="s">
        <v>5</v>
      </c>
      <c r="F442" s="1">
        <v>2.4060607120499364</v>
      </c>
      <c r="G442" s="1">
        <f t="shared" si="18"/>
        <v>24.060607120499363</v>
      </c>
      <c r="H442" s="1">
        <f t="shared" si="20"/>
        <v>4.4409518542203426</v>
      </c>
      <c r="I442" s="1">
        <v>29</v>
      </c>
      <c r="J442" s="1" t="s">
        <v>590</v>
      </c>
      <c r="K442" s="1" t="str">
        <f t="shared" si="19"/>
        <v>29i</v>
      </c>
      <c r="L442" s="1">
        <v>1</v>
      </c>
    </row>
    <row r="443" spans="1:12" s="3" customFormat="1" ht="15.75">
      <c r="A443" s="1" t="s">
        <v>142</v>
      </c>
      <c r="B443" s="11">
        <v>35.138652999999998</v>
      </c>
      <c r="C443" s="11">
        <v>-122.949747</v>
      </c>
      <c r="D443" s="1">
        <v>442</v>
      </c>
      <c r="E443" s="1" t="s">
        <v>5</v>
      </c>
      <c r="F443" s="1">
        <v>8.5692331091289979</v>
      </c>
      <c r="G443" s="1">
        <f t="shared" si="18"/>
        <v>85.692331091289986</v>
      </c>
      <c r="H443" s="1">
        <f t="shared" si="20"/>
        <v>34.812256276497855</v>
      </c>
      <c r="I443" s="1">
        <v>29</v>
      </c>
      <c r="J443" s="1" t="s">
        <v>590</v>
      </c>
      <c r="K443" s="1" t="str">
        <f t="shared" si="19"/>
        <v>29i</v>
      </c>
      <c r="L443" s="1">
        <v>1</v>
      </c>
    </row>
    <row r="444" spans="1:12" s="3" customFormat="1" ht="15.75">
      <c r="A444" s="1" t="s">
        <v>141</v>
      </c>
      <c r="B444" s="11">
        <v>35.138652999999998</v>
      </c>
      <c r="C444" s="11">
        <v>-122.949747</v>
      </c>
      <c r="D444" s="1">
        <v>442</v>
      </c>
      <c r="E444" s="1" t="s">
        <v>5</v>
      </c>
      <c r="F444" s="1">
        <v>6.4318111480689444</v>
      </c>
      <c r="G444" s="1">
        <f t="shared" si="18"/>
        <v>64.318111480689439</v>
      </c>
      <c r="H444" s="1">
        <f t="shared" si="20"/>
        <v>21.863971479323737</v>
      </c>
      <c r="I444" s="1">
        <v>29</v>
      </c>
      <c r="J444" s="1" t="s">
        <v>590</v>
      </c>
      <c r="K444" s="1" t="str">
        <f t="shared" si="19"/>
        <v>29i</v>
      </c>
      <c r="L444" s="1">
        <v>1</v>
      </c>
    </row>
    <row r="445" spans="1:12" s="3" customFormat="1" ht="15.75">
      <c r="A445" s="1" t="s">
        <v>140</v>
      </c>
      <c r="B445" s="11">
        <v>35.138652999999998</v>
      </c>
      <c r="C445" s="11">
        <v>-122.949747</v>
      </c>
      <c r="D445" s="1">
        <v>442</v>
      </c>
      <c r="E445" s="1" t="s">
        <v>5</v>
      </c>
      <c r="F445" s="1">
        <v>6.5999607613443203</v>
      </c>
      <c r="G445" s="1">
        <f t="shared" si="18"/>
        <v>65.999607613443203</v>
      </c>
      <c r="H445" s="1">
        <f t="shared" si="20"/>
        <v>22.79808946210396</v>
      </c>
      <c r="I445" s="1">
        <v>30</v>
      </c>
      <c r="J445" s="1" t="s">
        <v>590</v>
      </c>
      <c r="K445" s="1" t="str">
        <f t="shared" si="19"/>
        <v>30i</v>
      </c>
      <c r="L445" s="1">
        <v>1</v>
      </c>
    </row>
    <row r="446" spans="1:12" s="3" customFormat="1" ht="15.75">
      <c r="A446" s="1" t="s">
        <v>139</v>
      </c>
      <c r="B446" s="11">
        <v>35.138703</v>
      </c>
      <c r="C446" s="11">
        <v>-122.949765</v>
      </c>
      <c r="D446" s="1">
        <v>442</v>
      </c>
      <c r="E446" s="1" t="s">
        <v>5</v>
      </c>
      <c r="F446" s="1">
        <v>2.2364363145206303</v>
      </c>
      <c r="G446" s="1">
        <f t="shared" si="18"/>
        <v>22.364363145206305</v>
      </c>
      <c r="H446" s="1">
        <f t="shared" si="20"/>
        <v>3.9446281090146775</v>
      </c>
      <c r="I446" s="1">
        <v>30</v>
      </c>
      <c r="J446" s="1" t="s">
        <v>590</v>
      </c>
      <c r="K446" s="1" t="str">
        <f t="shared" si="19"/>
        <v>30i</v>
      </c>
      <c r="L446" s="1">
        <v>1</v>
      </c>
    </row>
    <row r="447" spans="1:12" s="3" customFormat="1" ht="15.75">
      <c r="A447" s="1" t="s">
        <v>138</v>
      </c>
      <c r="B447" s="11">
        <v>35.138747000000002</v>
      </c>
      <c r="C447" s="11">
        <v>-122.949755</v>
      </c>
      <c r="D447" s="1">
        <v>442</v>
      </c>
      <c r="E447" s="1" t="s">
        <v>5</v>
      </c>
      <c r="F447" s="1">
        <v>3.1545720874334413</v>
      </c>
      <c r="G447" s="1">
        <f t="shared" si="18"/>
        <v>31.545720874334414</v>
      </c>
      <c r="H447" s="1">
        <f t="shared" si="20"/>
        <v>6.8892562503352659</v>
      </c>
      <c r="I447" s="1">
        <v>30</v>
      </c>
      <c r="J447" s="1" t="s">
        <v>590</v>
      </c>
      <c r="K447" s="1" t="str">
        <f t="shared" si="19"/>
        <v>30i</v>
      </c>
      <c r="L447" s="1">
        <v>1</v>
      </c>
    </row>
    <row r="448" spans="1:12" s="3" customFormat="1" ht="15.75">
      <c r="A448" s="1" t="s">
        <v>137</v>
      </c>
      <c r="B448" s="11">
        <v>35.138753999999999</v>
      </c>
      <c r="C448" s="11">
        <v>-122.949752</v>
      </c>
      <c r="D448" s="1">
        <v>442</v>
      </c>
      <c r="E448" s="1" t="s">
        <v>5</v>
      </c>
      <c r="F448" s="1">
        <v>3.0137026841324657</v>
      </c>
      <c r="G448" s="1">
        <f t="shared" si="18"/>
        <v>30.137026841324655</v>
      </c>
      <c r="H448" s="1">
        <f t="shared" si="20"/>
        <v>6.3974902357300598</v>
      </c>
      <c r="I448" s="1">
        <v>30</v>
      </c>
      <c r="J448" s="1" t="s">
        <v>590</v>
      </c>
      <c r="K448" s="1" t="str">
        <f t="shared" si="19"/>
        <v>30i</v>
      </c>
      <c r="L448" s="1">
        <v>1</v>
      </c>
    </row>
    <row r="449" spans="1:12" s="3" customFormat="1" ht="15.75">
      <c r="A449" s="1" t="s">
        <v>136</v>
      </c>
      <c r="B449" s="11">
        <v>35.138824999999997</v>
      </c>
      <c r="C449" s="11">
        <v>-122.94973899999999</v>
      </c>
      <c r="D449" s="1">
        <v>442</v>
      </c>
      <c r="E449" s="1" t="s">
        <v>5</v>
      </c>
      <c r="F449" s="1">
        <v>12.620383187030647</v>
      </c>
      <c r="G449" s="1">
        <f t="shared" si="18"/>
        <v>126.20383187030647</v>
      </c>
      <c r="H449" s="1">
        <f t="shared" si="20"/>
        <v>65.206165536239013</v>
      </c>
      <c r="I449" s="1">
        <v>31</v>
      </c>
      <c r="J449" s="1" t="s">
        <v>590</v>
      </c>
      <c r="K449" s="1" t="str">
        <f t="shared" si="19"/>
        <v>31i</v>
      </c>
      <c r="L449" s="1">
        <v>1</v>
      </c>
    </row>
    <row r="450" spans="1:12" s="3" customFormat="1" ht="15.75">
      <c r="A450" s="1" t="s">
        <v>135</v>
      </c>
      <c r="B450" s="11">
        <v>35.138835999999998</v>
      </c>
      <c r="C450" s="11">
        <v>-122.949732</v>
      </c>
      <c r="D450" s="1">
        <v>442</v>
      </c>
      <c r="E450" s="1" t="s">
        <v>5</v>
      </c>
      <c r="F450" s="1">
        <v>3.8925638004167005</v>
      </c>
      <c r="G450" s="1">
        <f t="shared" ref="G450:G513" si="21">F450*10</f>
        <v>38.925638004167006</v>
      </c>
      <c r="H450" s="1">
        <f t="shared" si="20"/>
        <v>9.6865945662836292</v>
      </c>
      <c r="I450" s="1">
        <v>31</v>
      </c>
      <c r="J450" s="1" t="s">
        <v>590</v>
      </c>
      <c r="K450" s="1" t="str">
        <f t="shared" ref="K450:K513" si="22">CONCATENATE(I450,J450)</f>
        <v>31i</v>
      </c>
      <c r="L450" s="1">
        <v>1</v>
      </c>
    </row>
    <row r="451" spans="1:12" s="3" customFormat="1" ht="15.75">
      <c r="A451" s="1" t="s">
        <v>134</v>
      </c>
      <c r="B451" s="11">
        <v>35.138835999999998</v>
      </c>
      <c r="C451" s="11">
        <v>-122.949732</v>
      </c>
      <c r="D451" s="1">
        <v>442</v>
      </c>
      <c r="E451" s="1" t="s">
        <v>5</v>
      </c>
      <c r="F451" s="1">
        <v>2.8623743545211977</v>
      </c>
      <c r="G451" s="1">
        <f t="shared" si="21"/>
        <v>28.623743545211976</v>
      </c>
      <c r="H451" s="1">
        <f t="shared" ref="H451:H514" si="23">0.0256*(G451^1.6211)</f>
        <v>5.8849013154474816</v>
      </c>
      <c r="I451" s="1">
        <v>31</v>
      </c>
      <c r="J451" s="1" t="s">
        <v>590</v>
      </c>
      <c r="K451" s="1" t="str">
        <f t="shared" si="22"/>
        <v>31i</v>
      </c>
      <c r="L451" s="1">
        <v>1</v>
      </c>
    </row>
    <row r="452" spans="1:12" s="3" customFormat="1" ht="15.75">
      <c r="A452" s="1" t="s">
        <v>133</v>
      </c>
      <c r="B452" s="11">
        <v>35.138995000000001</v>
      </c>
      <c r="C452" s="11">
        <v>-122.949704</v>
      </c>
      <c r="D452" s="1">
        <v>442</v>
      </c>
      <c r="E452" s="1" t="s">
        <v>5</v>
      </c>
      <c r="F452" s="1">
        <v>2.5218730880928835</v>
      </c>
      <c r="G452" s="1">
        <f t="shared" si="21"/>
        <v>25.218730880928835</v>
      </c>
      <c r="H452" s="1">
        <f t="shared" si="23"/>
        <v>4.7926254413310403</v>
      </c>
      <c r="I452" s="1">
        <v>32</v>
      </c>
      <c r="J452" s="1" t="s">
        <v>590</v>
      </c>
      <c r="K452" s="1" t="str">
        <f t="shared" si="22"/>
        <v>32i</v>
      </c>
      <c r="L452" s="1">
        <v>1</v>
      </c>
    </row>
    <row r="453" spans="1:12" s="3" customFormat="1" ht="15.75">
      <c r="A453" s="1" t="s">
        <v>132</v>
      </c>
      <c r="B453" s="11">
        <v>35.138995000000001</v>
      </c>
      <c r="C453" s="11">
        <v>-122.949704</v>
      </c>
      <c r="D453" s="1">
        <v>442</v>
      </c>
      <c r="E453" s="1" t="s">
        <v>5</v>
      </c>
      <c r="F453" s="1">
        <v>2.9680843494837221</v>
      </c>
      <c r="G453" s="1">
        <f t="shared" si="21"/>
        <v>29.68084349483722</v>
      </c>
      <c r="H453" s="1">
        <f t="shared" si="23"/>
        <v>6.2412444983093032</v>
      </c>
      <c r="I453" s="1">
        <v>32</v>
      </c>
      <c r="J453" s="1" t="s">
        <v>590</v>
      </c>
      <c r="K453" s="1" t="str">
        <f t="shared" si="22"/>
        <v>32i</v>
      </c>
      <c r="L453" s="1">
        <v>1</v>
      </c>
    </row>
    <row r="454" spans="1:12" s="3" customFormat="1" ht="15.75">
      <c r="A454" s="1" t="s">
        <v>131</v>
      </c>
      <c r="B454" s="11">
        <v>35.139032999999998</v>
      </c>
      <c r="C454" s="11">
        <v>-122.949708</v>
      </c>
      <c r="D454" s="1">
        <v>442</v>
      </c>
      <c r="E454" s="1" t="s">
        <v>5</v>
      </c>
      <c r="F454" s="1">
        <v>3.0330240946003779</v>
      </c>
      <c r="G454" s="1">
        <f t="shared" si="21"/>
        <v>30.33024094600378</v>
      </c>
      <c r="H454" s="1">
        <f t="shared" si="23"/>
        <v>6.464112744132982</v>
      </c>
      <c r="I454" s="1">
        <v>32</v>
      </c>
      <c r="J454" s="1" t="s">
        <v>590</v>
      </c>
      <c r="K454" s="1" t="str">
        <f t="shared" si="22"/>
        <v>32i</v>
      </c>
      <c r="L454" s="1">
        <v>1</v>
      </c>
    </row>
    <row r="455" spans="1:12" s="3" customFormat="1" ht="15.75">
      <c r="A455" s="1" t="s">
        <v>130</v>
      </c>
      <c r="B455" s="11">
        <v>35.145625000000003</v>
      </c>
      <c r="C455" s="11">
        <v>-122.949583</v>
      </c>
      <c r="D455" s="1">
        <v>442</v>
      </c>
      <c r="E455" s="1" t="s">
        <v>5</v>
      </c>
      <c r="F455" s="1">
        <v>2.1892595222892837</v>
      </c>
      <c r="G455" s="1">
        <f t="shared" si="21"/>
        <v>21.892595222892837</v>
      </c>
      <c r="H455" s="1">
        <f t="shared" si="23"/>
        <v>3.8106216715184247</v>
      </c>
      <c r="I455" s="1">
        <v>33</v>
      </c>
      <c r="J455" s="1" t="s">
        <v>590</v>
      </c>
      <c r="K455" s="1" t="str">
        <f t="shared" si="22"/>
        <v>33i</v>
      </c>
      <c r="L455" s="1">
        <v>1</v>
      </c>
    </row>
    <row r="456" spans="1:12" s="3" customFormat="1" ht="15.75">
      <c r="A456" s="1" t="s">
        <v>129</v>
      </c>
      <c r="B456" s="11">
        <v>35.139336999999998</v>
      </c>
      <c r="C456" s="11">
        <v>-122.949614</v>
      </c>
      <c r="D456" s="1">
        <v>442</v>
      </c>
      <c r="E456" s="1" t="s">
        <v>5</v>
      </c>
      <c r="F456" s="1">
        <v>4.8759101174195312</v>
      </c>
      <c r="G456" s="1">
        <f t="shared" si="21"/>
        <v>48.759101174195308</v>
      </c>
      <c r="H456" s="1">
        <f t="shared" si="23"/>
        <v>13.955552869307301</v>
      </c>
      <c r="I456" s="1">
        <v>34</v>
      </c>
      <c r="J456" s="1" t="s">
        <v>590</v>
      </c>
      <c r="K456" s="1" t="str">
        <f t="shared" si="22"/>
        <v>34i</v>
      </c>
      <c r="L456" s="1">
        <v>1</v>
      </c>
    </row>
    <row r="457" spans="1:12" s="3" customFormat="1" ht="15.75">
      <c r="A457" s="1" t="s">
        <v>128</v>
      </c>
      <c r="B457" s="11">
        <v>35.139693000000001</v>
      </c>
      <c r="C457" s="11">
        <v>-122.949569</v>
      </c>
      <c r="D457" s="1">
        <v>442</v>
      </c>
      <c r="E457" s="1" t="s">
        <v>5</v>
      </c>
      <c r="F457" s="1">
        <v>6.5638354630991103</v>
      </c>
      <c r="G457" s="1">
        <f t="shared" si="21"/>
        <v>65.638354630991103</v>
      </c>
      <c r="H457" s="1">
        <f t="shared" si="23"/>
        <v>22.59614172713647</v>
      </c>
      <c r="I457" s="1">
        <v>37</v>
      </c>
      <c r="J457" s="1" t="s">
        <v>590</v>
      </c>
      <c r="K457" s="1" t="str">
        <f t="shared" si="22"/>
        <v>37i</v>
      </c>
      <c r="L457" s="1">
        <v>1</v>
      </c>
    </row>
    <row r="458" spans="1:12" s="3" customFormat="1" ht="15.75">
      <c r="A458" s="1" t="s">
        <v>127</v>
      </c>
      <c r="B458" s="11">
        <v>35.139743000000003</v>
      </c>
      <c r="C458" s="11">
        <v>-122.949575</v>
      </c>
      <c r="D458" s="1">
        <v>442</v>
      </c>
      <c r="E458" s="1" t="s">
        <v>5</v>
      </c>
      <c r="F458" s="1">
        <v>2.9007190173198349</v>
      </c>
      <c r="G458" s="1">
        <f t="shared" si="21"/>
        <v>29.007190173198349</v>
      </c>
      <c r="H458" s="1">
        <f t="shared" si="23"/>
        <v>6.0132310918492431</v>
      </c>
      <c r="I458" s="1">
        <v>37</v>
      </c>
      <c r="J458" s="1" t="s">
        <v>590</v>
      </c>
      <c r="K458" s="1" t="str">
        <f t="shared" si="22"/>
        <v>37i</v>
      </c>
      <c r="L458" s="1">
        <v>1</v>
      </c>
    </row>
    <row r="459" spans="1:12" s="3" customFormat="1" ht="15.75">
      <c r="A459" s="1" t="s">
        <v>126</v>
      </c>
      <c r="B459" s="11">
        <v>35.139743000000003</v>
      </c>
      <c r="C459" s="11">
        <v>-122.949575</v>
      </c>
      <c r="D459" s="1">
        <v>442</v>
      </c>
      <c r="E459" s="1" t="s">
        <v>5</v>
      </c>
      <c r="F459" s="1">
        <v>3.2958034343919058</v>
      </c>
      <c r="G459" s="1">
        <f t="shared" si="21"/>
        <v>32.95803434391906</v>
      </c>
      <c r="H459" s="1">
        <f t="shared" si="23"/>
        <v>7.3961725054724861</v>
      </c>
      <c r="I459" s="1">
        <v>37</v>
      </c>
      <c r="J459" s="1" t="s">
        <v>590</v>
      </c>
      <c r="K459" s="1" t="str">
        <f t="shared" si="22"/>
        <v>37i</v>
      </c>
      <c r="L459" s="1">
        <v>1</v>
      </c>
    </row>
    <row r="460" spans="1:12" s="3" customFormat="1" ht="15.75">
      <c r="A460" s="1" t="s">
        <v>125</v>
      </c>
      <c r="B460" s="11">
        <v>35.139932000000002</v>
      </c>
      <c r="C460" s="11">
        <v>-122.949532</v>
      </c>
      <c r="D460" s="1">
        <v>442</v>
      </c>
      <c r="E460" s="1" t="s">
        <v>5</v>
      </c>
      <c r="F460" s="1">
        <v>13.150481189612542</v>
      </c>
      <c r="G460" s="1">
        <f t="shared" si="21"/>
        <v>131.50481189612543</v>
      </c>
      <c r="H460" s="1">
        <f t="shared" si="23"/>
        <v>69.703769526281093</v>
      </c>
      <c r="I460" s="1">
        <v>38</v>
      </c>
      <c r="J460" s="1" t="s">
        <v>590</v>
      </c>
      <c r="K460" s="1" t="str">
        <f t="shared" si="22"/>
        <v>38i</v>
      </c>
      <c r="L460" s="1">
        <v>1</v>
      </c>
    </row>
    <row r="461" spans="1:12" s="3" customFormat="1" ht="15.75">
      <c r="A461" s="1" t="s">
        <v>124</v>
      </c>
      <c r="B461" s="11">
        <v>35.139969000000001</v>
      </c>
      <c r="C461" s="11">
        <v>-122.949501</v>
      </c>
      <c r="D461" s="1">
        <v>442</v>
      </c>
      <c r="E461" s="1" t="s">
        <v>5</v>
      </c>
      <c r="F461" s="1">
        <v>10.415328552454591</v>
      </c>
      <c r="G461" s="1">
        <f t="shared" si="21"/>
        <v>104.15328552454591</v>
      </c>
      <c r="H461" s="1">
        <f t="shared" si="23"/>
        <v>47.762783010306542</v>
      </c>
      <c r="I461" s="1">
        <v>39</v>
      </c>
      <c r="J461" s="1" t="s">
        <v>590</v>
      </c>
      <c r="K461" s="1" t="str">
        <f t="shared" si="22"/>
        <v>39i</v>
      </c>
      <c r="L461" s="1">
        <v>1</v>
      </c>
    </row>
    <row r="462" spans="1:12" s="3" customFormat="1" ht="15.75">
      <c r="A462" s="1" t="s">
        <v>123</v>
      </c>
      <c r="B462" s="11">
        <v>35.140056999999999</v>
      </c>
      <c r="C462" s="11">
        <v>-122.94950300000001</v>
      </c>
      <c r="D462" s="1">
        <v>442</v>
      </c>
      <c r="E462" s="1" t="s">
        <v>5</v>
      </c>
      <c r="F462" s="1">
        <v>2.6685862510832994</v>
      </c>
      <c r="G462" s="1">
        <f t="shared" si="21"/>
        <v>26.685862510832994</v>
      </c>
      <c r="H462" s="1">
        <f t="shared" si="23"/>
        <v>5.2527228926348082</v>
      </c>
      <c r="I462" s="1">
        <v>39</v>
      </c>
      <c r="J462" s="1" t="s">
        <v>590</v>
      </c>
      <c r="K462" s="1" t="str">
        <f t="shared" si="22"/>
        <v>39i</v>
      </c>
      <c r="L462" s="1">
        <v>1</v>
      </c>
    </row>
    <row r="463" spans="1:12" s="3" customFormat="1" ht="15.75">
      <c r="A463" s="1" t="s">
        <v>122</v>
      </c>
      <c r="B463" s="11">
        <v>35.140056999999999</v>
      </c>
      <c r="C463" s="11">
        <v>-122.94950300000001</v>
      </c>
      <c r="D463" s="1">
        <v>442</v>
      </c>
      <c r="E463" s="1" t="s">
        <v>5</v>
      </c>
      <c r="F463" s="1">
        <v>3.3193551349805883</v>
      </c>
      <c r="G463" s="1">
        <f t="shared" si="21"/>
        <v>33.193551349805887</v>
      </c>
      <c r="H463" s="1">
        <f t="shared" si="23"/>
        <v>7.482042147267193</v>
      </c>
      <c r="I463" s="1">
        <v>39</v>
      </c>
      <c r="J463" s="1" t="s">
        <v>590</v>
      </c>
      <c r="K463" s="1" t="str">
        <f t="shared" si="22"/>
        <v>39i</v>
      </c>
      <c r="L463" s="1">
        <v>1</v>
      </c>
    </row>
    <row r="464" spans="1:12" s="3" customFormat="1" ht="15.75">
      <c r="A464" s="1" t="s">
        <v>121</v>
      </c>
      <c r="B464" s="11">
        <v>35.140073999999998</v>
      </c>
      <c r="C464" s="11">
        <v>-122.949494</v>
      </c>
      <c r="D464" s="1">
        <v>442</v>
      </c>
      <c r="E464" s="1" t="s">
        <v>5</v>
      </c>
      <c r="F464" s="1">
        <v>11.820423745382337</v>
      </c>
      <c r="G464" s="1">
        <f t="shared" si="21"/>
        <v>118.20423745382337</v>
      </c>
      <c r="H464" s="1">
        <f t="shared" si="23"/>
        <v>58.638843399947362</v>
      </c>
      <c r="I464" s="1">
        <v>40</v>
      </c>
      <c r="J464" s="1" t="s">
        <v>590</v>
      </c>
      <c r="K464" s="1" t="str">
        <f t="shared" si="22"/>
        <v>40i</v>
      </c>
      <c r="L464" s="1">
        <v>1</v>
      </c>
    </row>
    <row r="465" spans="1:12" s="3" customFormat="1" ht="15.75">
      <c r="A465" s="1" t="s">
        <v>120</v>
      </c>
      <c r="B465" s="11">
        <v>35.140132000000001</v>
      </c>
      <c r="C465" s="11">
        <v>-122.94949</v>
      </c>
      <c r="D465" s="1">
        <v>442</v>
      </c>
      <c r="E465" s="1" t="s">
        <v>5</v>
      </c>
      <c r="F465" s="1">
        <v>3.2311080426832102</v>
      </c>
      <c r="G465" s="1">
        <f t="shared" si="21"/>
        <v>32.311080426832099</v>
      </c>
      <c r="H465" s="1">
        <f t="shared" si="23"/>
        <v>7.1622528690140275</v>
      </c>
      <c r="I465" s="1">
        <v>40</v>
      </c>
      <c r="J465" s="1" t="s">
        <v>590</v>
      </c>
      <c r="K465" s="1" t="str">
        <f t="shared" si="22"/>
        <v>40i</v>
      </c>
      <c r="L465" s="1">
        <v>1</v>
      </c>
    </row>
    <row r="466" spans="1:12" s="3" customFormat="1" ht="15.75">
      <c r="A466" s="1" t="s">
        <v>119</v>
      </c>
      <c r="B466" s="11">
        <v>35.140165000000003</v>
      </c>
      <c r="C466" s="11">
        <v>-122.949485</v>
      </c>
      <c r="D466" s="1">
        <v>442</v>
      </c>
      <c r="E466" s="1" t="s">
        <v>5</v>
      </c>
      <c r="F466" s="1">
        <v>2.5480867059152126</v>
      </c>
      <c r="G466" s="1">
        <f t="shared" si="21"/>
        <v>25.480867059152125</v>
      </c>
      <c r="H466" s="1">
        <f t="shared" si="23"/>
        <v>4.8736440635229155</v>
      </c>
      <c r="I466" s="1">
        <v>41</v>
      </c>
      <c r="J466" s="1" t="s">
        <v>590</v>
      </c>
      <c r="K466" s="1" t="str">
        <f t="shared" si="22"/>
        <v>41i</v>
      </c>
      <c r="L466" s="1">
        <v>1</v>
      </c>
    </row>
    <row r="467" spans="1:12" s="3" customFormat="1" ht="15.75">
      <c r="A467" s="1" t="s">
        <v>118</v>
      </c>
      <c r="B467" s="11">
        <v>35.140165000000003</v>
      </c>
      <c r="C467" s="11">
        <v>-122.949485</v>
      </c>
      <c r="D467" s="1">
        <v>442</v>
      </c>
      <c r="E467" s="1" t="s">
        <v>5</v>
      </c>
      <c r="F467" s="1">
        <v>3.8313256473294302</v>
      </c>
      <c r="G467" s="1">
        <f t="shared" si="21"/>
        <v>38.313256473294302</v>
      </c>
      <c r="H467" s="1">
        <f t="shared" si="23"/>
        <v>9.4407639192554562</v>
      </c>
      <c r="I467" s="1">
        <v>41</v>
      </c>
      <c r="J467" s="1" t="s">
        <v>590</v>
      </c>
      <c r="K467" s="1" t="str">
        <f t="shared" si="22"/>
        <v>41i</v>
      </c>
      <c r="L467" s="1">
        <v>1</v>
      </c>
    </row>
    <row r="468" spans="1:12" s="3" customFormat="1" ht="15.75">
      <c r="A468" s="1" t="s">
        <v>117</v>
      </c>
      <c r="B468" s="11">
        <v>35.140248</v>
      </c>
      <c r="C468" s="11">
        <v>-122.94949099999999</v>
      </c>
      <c r="D468" s="1">
        <v>442</v>
      </c>
      <c r="E468" s="1" t="s">
        <v>5</v>
      </c>
      <c r="F468" s="1">
        <v>2.7376141774862499</v>
      </c>
      <c r="G468" s="1">
        <f t="shared" si="21"/>
        <v>27.3761417748625</v>
      </c>
      <c r="H468" s="1">
        <f t="shared" si="23"/>
        <v>5.474747648312638</v>
      </c>
      <c r="I468" s="1">
        <v>41</v>
      </c>
      <c r="J468" s="1" t="s">
        <v>590</v>
      </c>
      <c r="K468" s="1" t="str">
        <f t="shared" si="22"/>
        <v>41i</v>
      </c>
      <c r="L468" s="1">
        <v>1</v>
      </c>
    </row>
    <row r="469" spans="1:12" s="3" customFormat="1" ht="15.75">
      <c r="A469" s="1" t="s">
        <v>116</v>
      </c>
      <c r="B469" s="11">
        <v>35.140248</v>
      </c>
      <c r="C469" s="11">
        <v>-122.94949099999999</v>
      </c>
      <c r="D469" s="1">
        <v>442</v>
      </c>
      <c r="E469" s="1" t="s">
        <v>5</v>
      </c>
      <c r="F469" s="1">
        <v>11.5831465215904</v>
      </c>
      <c r="G469" s="1">
        <f t="shared" si="21"/>
        <v>115.831465215904</v>
      </c>
      <c r="H469" s="1">
        <f t="shared" si="23"/>
        <v>56.742593967333484</v>
      </c>
      <c r="I469" s="1">
        <v>41</v>
      </c>
      <c r="J469" s="1" t="s">
        <v>590</v>
      </c>
      <c r="K469" s="1" t="str">
        <f t="shared" si="22"/>
        <v>41i</v>
      </c>
      <c r="L469" s="1">
        <v>1</v>
      </c>
    </row>
    <row r="470" spans="1:12" s="3" customFormat="1" ht="15.75">
      <c r="A470" s="1" t="s">
        <v>115</v>
      </c>
      <c r="B470" s="11">
        <v>35.140248</v>
      </c>
      <c r="C470" s="11">
        <v>-122.94949099999999</v>
      </c>
      <c r="D470" s="1">
        <v>442</v>
      </c>
      <c r="E470" s="1" t="s">
        <v>5</v>
      </c>
      <c r="F470" s="1">
        <v>1.7813552616789967</v>
      </c>
      <c r="G470" s="1">
        <f t="shared" si="21"/>
        <v>17.813552616789966</v>
      </c>
      <c r="H470" s="1">
        <f t="shared" si="23"/>
        <v>2.7279202342635003</v>
      </c>
      <c r="I470" s="1">
        <v>41</v>
      </c>
      <c r="J470" s="1" t="s">
        <v>590</v>
      </c>
      <c r="K470" s="1" t="str">
        <f t="shared" si="22"/>
        <v>41i</v>
      </c>
      <c r="L470" s="1">
        <v>1</v>
      </c>
    </row>
    <row r="471" spans="1:12" s="3" customFormat="1" ht="15.75">
      <c r="A471" s="1" t="s">
        <v>114</v>
      </c>
      <c r="B471" s="11">
        <v>35.140315000000001</v>
      </c>
      <c r="C471" s="11">
        <v>-122.94944</v>
      </c>
      <c r="D471" s="1">
        <v>442</v>
      </c>
      <c r="E471" s="1" t="s">
        <v>5</v>
      </c>
      <c r="F471" s="1">
        <v>2.1980956612456612</v>
      </c>
      <c r="G471" s="1">
        <f t="shared" si="21"/>
        <v>21.980956612456612</v>
      </c>
      <c r="H471" s="1">
        <f t="shared" si="23"/>
        <v>3.8355856997119533</v>
      </c>
      <c r="I471" s="1">
        <v>42</v>
      </c>
      <c r="J471" s="1" t="s">
        <v>590</v>
      </c>
      <c r="K471" s="1" t="str">
        <f t="shared" si="22"/>
        <v>42i</v>
      </c>
      <c r="L471" s="1">
        <v>1</v>
      </c>
    </row>
    <row r="472" spans="1:12" s="3" customFormat="1" ht="15.75">
      <c r="A472" s="1" t="s">
        <v>113</v>
      </c>
      <c r="B472" s="11">
        <v>35.140315000000001</v>
      </c>
      <c r="C472" s="11">
        <v>-122.94944</v>
      </c>
      <c r="D472" s="1">
        <v>442</v>
      </c>
      <c r="E472" s="1" t="s">
        <v>5</v>
      </c>
      <c r="F472" s="1">
        <v>2.8280076743782612</v>
      </c>
      <c r="G472" s="1">
        <f t="shared" si="21"/>
        <v>28.280076743782612</v>
      </c>
      <c r="H472" s="1">
        <f t="shared" si="23"/>
        <v>5.7707882587305122</v>
      </c>
      <c r="I472" s="1">
        <v>42</v>
      </c>
      <c r="J472" s="1" t="s">
        <v>590</v>
      </c>
      <c r="K472" s="1" t="str">
        <f t="shared" si="22"/>
        <v>42i</v>
      </c>
      <c r="L472" s="1">
        <v>1</v>
      </c>
    </row>
    <row r="473" spans="1:12" s="3" customFormat="1" ht="15.75">
      <c r="A473" s="1" t="s">
        <v>112</v>
      </c>
      <c r="B473" s="11">
        <v>35.140315000000001</v>
      </c>
      <c r="C473" s="11">
        <v>-122.94944</v>
      </c>
      <c r="D473" s="1">
        <v>442</v>
      </c>
      <c r="E473" s="1" t="s">
        <v>5</v>
      </c>
      <c r="F473" s="1">
        <v>4.4318220946337181</v>
      </c>
      <c r="G473" s="1">
        <f t="shared" si="21"/>
        <v>44.318220946337178</v>
      </c>
      <c r="H473" s="1">
        <f t="shared" si="23"/>
        <v>11.954036058720179</v>
      </c>
      <c r="I473" s="1">
        <v>42</v>
      </c>
      <c r="J473" s="1" t="s">
        <v>590</v>
      </c>
      <c r="K473" s="1" t="str">
        <f t="shared" si="22"/>
        <v>42i</v>
      </c>
      <c r="L473" s="1">
        <v>1</v>
      </c>
    </row>
    <row r="474" spans="1:12" s="3" customFormat="1" ht="15.75">
      <c r="A474" s="1" t="s">
        <v>111</v>
      </c>
      <c r="B474" s="11">
        <v>35.140642</v>
      </c>
      <c r="C474" s="11">
        <v>-122.949411</v>
      </c>
      <c r="D474" s="1">
        <v>442</v>
      </c>
      <c r="E474" s="1" t="s">
        <v>5</v>
      </c>
      <c r="F474" s="1">
        <v>2.4454836170679668</v>
      </c>
      <c r="G474" s="1">
        <f t="shared" si="21"/>
        <v>24.45483617067967</v>
      </c>
      <c r="H474" s="1">
        <f t="shared" si="23"/>
        <v>4.5595089658376668</v>
      </c>
      <c r="I474" s="1">
        <v>44</v>
      </c>
      <c r="J474" s="1" t="s">
        <v>590</v>
      </c>
      <c r="K474" s="1" t="str">
        <f t="shared" si="22"/>
        <v>44i</v>
      </c>
      <c r="L474" s="1">
        <v>1</v>
      </c>
    </row>
    <row r="475" spans="1:12" s="3" customFormat="1" ht="15.75">
      <c r="A475" s="1" t="s">
        <v>110</v>
      </c>
      <c r="B475" s="11">
        <v>35.140802000000001</v>
      </c>
      <c r="C475" s="11">
        <v>-122.949395</v>
      </c>
      <c r="D475" s="1">
        <v>442</v>
      </c>
      <c r="E475" s="1" t="s">
        <v>5</v>
      </c>
      <c r="F475" s="1">
        <v>2.8685353085142333</v>
      </c>
      <c r="G475" s="1">
        <f t="shared" si="21"/>
        <v>28.685353085142332</v>
      </c>
      <c r="H475" s="1">
        <f t="shared" si="23"/>
        <v>5.9054488936300542</v>
      </c>
      <c r="I475" s="1">
        <v>46</v>
      </c>
      <c r="J475" s="1" t="s">
        <v>590</v>
      </c>
      <c r="K475" s="1" t="str">
        <f t="shared" si="22"/>
        <v>46i</v>
      </c>
      <c r="L475" s="1">
        <v>1</v>
      </c>
    </row>
    <row r="476" spans="1:12" s="3" customFormat="1" ht="15.75">
      <c r="A476" s="1" t="s">
        <v>109</v>
      </c>
      <c r="B476" s="11">
        <v>35.140802000000001</v>
      </c>
      <c r="C476" s="11">
        <v>-122.949395</v>
      </c>
      <c r="D476" s="1">
        <v>442</v>
      </c>
      <c r="E476" s="1" t="s">
        <v>5</v>
      </c>
      <c r="F476" s="1">
        <v>2.2228794969296439</v>
      </c>
      <c r="G476" s="1">
        <f t="shared" si="21"/>
        <v>22.228794969296438</v>
      </c>
      <c r="H476" s="1">
        <f t="shared" si="23"/>
        <v>3.9059381620969278</v>
      </c>
      <c r="I476" s="1">
        <v>46</v>
      </c>
      <c r="J476" s="1" t="s">
        <v>590</v>
      </c>
      <c r="K476" s="1" t="str">
        <f t="shared" si="22"/>
        <v>46i</v>
      </c>
      <c r="L476" s="1">
        <v>1</v>
      </c>
    </row>
    <row r="477" spans="1:12" s="3" customFormat="1" ht="15.75">
      <c r="A477" s="1" t="s">
        <v>108</v>
      </c>
      <c r="B477" s="11">
        <v>35.140816999999998</v>
      </c>
      <c r="C477" s="11">
        <v>-122.949349</v>
      </c>
      <c r="D477" s="1">
        <v>442</v>
      </c>
      <c r="E477" s="1" t="s">
        <v>5</v>
      </c>
      <c r="F477" s="1">
        <v>3.0987688420965016</v>
      </c>
      <c r="G477" s="1">
        <f t="shared" si="21"/>
        <v>30.987688420965014</v>
      </c>
      <c r="H477" s="1">
        <f t="shared" si="23"/>
        <v>6.6927830267832356</v>
      </c>
      <c r="I477" s="1">
        <v>46</v>
      </c>
      <c r="J477" s="1" t="s">
        <v>590</v>
      </c>
      <c r="K477" s="1" t="str">
        <f t="shared" si="22"/>
        <v>46i</v>
      </c>
      <c r="L477" s="1">
        <v>1</v>
      </c>
    </row>
    <row r="478" spans="1:12" s="3" customFormat="1" ht="15.75">
      <c r="A478" s="1" t="s">
        <v>107</v>
      </c>
      <c r="B478" s="11">
        <v>35.140816999999998</v>
      </c>
      <c r="C478" s="11">
        <v>-122.949349</v>
      </c>
      <c r="D478" s="1">
        <v>442</v>
      </c>
      <c r="E478" s="1" t="s">
        <v>5</v>
      </c>
      <c r="F478" s="1">
        <v>7.7884983594871491</v>
      </c>
      <c r="G478" s="1">
        <f t="shared" si="21"/>
        <v>77.884983594871485</v>
      </c>
      <c r="H478" s="1">
        <f t="shared" si="23"/>
        <v>29.817800965499071</v>
      </c>
      <c r="I478" s="1">
        <v>46</v>
      </c>
      <c r="J478" s="1" t="s">
        <v>590</v>
      </c>
      <c r="K478" s="1" t="str">
        <f t="shared" si="22"/>
        <v>46i</v>
      </c>
      <c r="L478" s="1">
        <v>1</v>
      </c>
    </row>
    <row r="479" spans="1:12" s="3" customFormat="1" ht="15.75">
      <c r="A479" s="1" t="s">
        <v>106</v>
      </c>
      <c r="B479" s="11">
        <v>35.140816999999998</v>
      </c>
      <c r="C479" s="11">
        <v>-122.949349</v>
      </c>
      <c r="D479" s="1">
        <v>442</v>
      </c>
      <c r="E479" s="1" t="s">
        <v>5</v>
      </c>
      <c r="F479" s="1">
        <v>4.3987740115656173</v>
      </c>
      <c r="G479" s="1">
        <f t="shared" si="21"/>
        <v>43.987740115656173</v>
      </c>
      <c r="H479" s="1">
        <f t="shared" si="23"/>
        <v>11.80986420645867</v>
      </c>
      <c r="I479" s="1">
        <v>47</v>
      </c>
      <c r="J479" s="1" t="s">
        <v>590</v>
      </c>
      <c r="K479" s="1" t="str">
        <f t="shared" si="22"/>
        <v>47i</v>
      </c>
      <c r="L479" s="1">
        <v>1</v>
      </c>
    </row>
    <row r="480" spans="1:12" s="3" customFormat="1" ht="15.75">
      <c r="A480" s="1" t="s">
        <v>105</v>
      </c>
      <c r="B480" s="11">
        <v>35.140878000000001</v>
      </c>
      <c r="C480" s="11">
        <v>-122.94929999999999</v>
      </c>
      <c r="D480" s="1">
        <v>442</v>
      </c>
      <c r="E480" s="1" t="s">
        <v>5</v>
      </c>
      <c r="F480" s="1">
        <v>4.4227691520067642</v>
      </c>
      <c r="G480" s="1">
        <f t="shared" si="21"/>
        <v>44.227691520067644</v>
      </c>
      <c r="H480" s="1">
        <f t="shared" si="23"/>
        <v>11.914476070157026</v>
      </c>
      <c r="I480" s="1">
        <v>47</v>
      </c>
      <c r="J480" s="1" t="s">
        <v>590</v>
      </c>
      <c r="K480" s="1" t="str">
        <f t="shared" si="22"/>
        <v>47i</v>
      </c>
      <c r="L480" s="1">
        <v>1</v>
      </c>
    </row>
    <row r="481" spans="1:12" s="3" customFormat="1" ht="15.75">
      <c r="A481" s="1" t="s">
        <v>104</v>
      </c>
      <c r="B481" s="11">
        <v>35.140878000000001</v>
      </c>
      <c r="C481" s="11">
        <v>-122.94929999999999</v>
      </c>
      <c r="D481" s="1">
        <v>442</v>
      </c>
      <c r="E481" s="1" t="s">
        <v>5</v>
      </c>
      <c r="F481" s="1">
        <v>2.4911807268755974</v>
      </c>
      <c r="G481" s="1">
        <f t="shared" si="21"/>
        <v>24.911807268755975</v>
      </c>
      <c r="H481" s="1">
        <f t="shared" si="23"/>
        <v>4.6984270940712207</v>
      </c>
      <c r="I481" s="1">
        <v>47</v>
      </c>
      <c r="J481" s="1" t="s">
        <v>590</v>
      </c>
      <c r="K481" s="1" t="str">
        <f t="shared" si="22"/>
        <v>47i</v>
      </c>
      <c r="L481" s="1">
        <v>1</v>
      </c>
    </row>
    <row r="482" spans="1:12" s="3" customFormat="1" ht="15.75">
      <c r="A482" s="1" t="s">
        <v>103</v>
      </c>
      <c r="B482" s="11">
        <v>35.140878000000001</v>
      </c>
      <c r="C482" s="11">
        <v>-122.94929999999999</v>
      </c>
      <c r="D482" s="1">
        <v>442</v>
      </c>
      <c r="E482" s="1" t="s">
        <v>5</v>
      </c>
      <c r="F482" s="1">
        <v>3.2686064734744944</v>
      </c>
      <c r="G482" s="1">
        <f t="shared" si="21"/>
        <v>32.686064734744946</v>
      </c>
      <c r="H482" s="1">
        <f t="shared" si="23"/>
        <v>7.2974854093369403</v>
      </c>
      <c r="I482" s="1">
        <v>48</v>
      </c>
      <c r="J482" s="1" t="s">
        <v>590</v>
      </c>
      <c r="K482" s="1" t="str">
        <f t="shared" si="22"/>
        <v>48i</v>
      </c>
      <c r="L482" s="1">
        <v>1</v>
      </c>
    </row>
    <row r="483" spans="1:12" s="3" customFormat="1" ht="15.75">
      <c r="A483" s="1" t="s">
        <v>102</v>
      </c>
      <c r="B483" s="11">
        <v>35.141063000000003</v>
      </c>
      <c r="C483" s="11">
        <v>-122.949338</v>
      </c>
      <c r="D483" s="1">
        <v>442</v>
      </c>
      <c r="E483" s="1" t="s">
        <v>5</v>
      </c>
      <c r="F483" s="1">
        <v>7.8485412791402407</v>
      </c>
      <c r="G483" s="1">
        <f t="shared" si="21"/>
        <v>78.48541279140241</v>
      </c>
      <c r="H483" s="1">
        <f t="shared" si="23"/>
        <v>30.191335684729594</v>
      </c>
      <c r="I483" s="1">
        <v>48</v>
      </c>
      <c r="J483" s="1" t="s">
        <v>590</v>
      </c>
      <c r="K483" s="1" t="str">
        <f t="shared" si="22"/>
        <v>48i</v>
      </c>
      <c r="L483" s="1">
        <v>1</v>
      </c>
    </row>
    <row r="484" spans="1:12" s="3" customFormat="1" ht="15.75">
      <c r="A484" s="1" t="s">
        <v>101</v>
      </c>
      <c r="B484" s="11">
        <v>35.141136000000003</v>
      </c>
      <c r="C484" s="11">
        <v>-122.949335</v>
      </c>
      <c r="D484" s="1">
        <v>442</v>
      </c>
      <c r="E484" s="1" t="s">
        <v>5</v>
      </c>
      <c r="F484" s="1">
        <v>9.247172599146964</v>
      </c>
      <c r="G484" s="1">
        <f t="shared" si="21"/>
        <v>92.47172599146964</v>
      </c>
      <c r="H484" s="1">
        <f t="shared" si="23"/>
        <v>39.385566508813184</v>
      </c>
      <c r="I484" s="1">
        <v>48</v>
      </c>
      <c r="J484" s="1" t="s">
        <v>590</v>
      </c>
      <c r="K484" s="1" t="str">
        <f t="shared" si="22"/>
        <v>48i</v>
      </c>
      <c r="L484" s="1">
        <v>1</v>
      </c>
    </row>
    <row r="485" spans="1:12" s="3" customFormat="1" ht="15.75">
      <c r="A485" s="1" t="s">
        <v>100</v>
      </c>
      <c r="B485" s="11">
        <v>35.141198000000003</v>
      </c>
      <c r="C485" s="11">
        <v>-122.94931099999999</v>
      </c>
      <c r="D485" s="1">
        <v>442</v>
      </c>
      <c r="E485" s="1" t="s">
        <v>5</v>
      </c>
      <c r="F485" s="1">
        <v>2.9191419141914192</v>
      </c>
      <c r="G485" s="1">
        <f t="shared" si="21"/>
        <v>29.191419141914192</v>
      </c>
      <c r="H485" s="1">
        <f t="shared" si="23"/>
        <v>6.075264409891834</v>
      </c>
      <c r="I485" s="1">
        <v>49</v>
      </c>
      <c r="J485" s="1" t="s">
        <v>590</v>
      </c>
      <c r="K485" s="1" t="str">
        <f t="shared" si="22"/>
        <v>49i</v>
      </c>
      <c r="L485" s="1">
        <v>1</v>
      </c>
    </row>
    <row r="486" spans="1:12" s="3" customFormat="1" ht="15.75">
      <c r="A486" s="1" t="s">
        <v>99</v>
      </c>
      <c r="B486" s="11">
        <v>35.141258000000001</v>
      </c>
      <c r="C486" s="11">
        <v>-122.949309</v>
      </c>
      <c r="D486" s="1">
        <v>442</v>
      </c>
      <c r="E486" s="1" t="s">
        <v>5</v>
      </c>
      <c r="F486" s="1">
        <v>12.528610144536215</v>
      </c>
      <c r="G486" s="1">
        <f t="shared" si="21"/>
        <v>125.28610144536215</v>
      </c>
      <c r="H486" s="1">
        <f t="shared" si="23"/>
        <v>64.439231005562846</v>
      </c>
      <c r="I486" s="1">
        <v>50</v>
      </c>
      <c r="J486" s="1" t="s">
        <v>590</v>
      </c>
      <c r="K486" s="1" t="str">
        <f t="shared" si="22"/>
        <v>50i</v>
      </c>
      <c r="L486" s="1">
        <v>1</v>
      </c>
    </row>
    <row r="487" spans="1:12" s="3" customFormat="1" ht="15.75">
      <c r="A487" s="1" t="s">
        <v>98</v>
      </c>
      <c r="B487" s="11">
        <v>35.141325000000002</v>
      </c>
      <c r="C487" s="11">
        <v>-122.949302</v>
      </c>
      <c r="D487" s="1">
        <v>442</v>
      </c>
      <c r="E487" s="1" t="s">
        <v>5</v>
      </c>
      <c r="F487" s="1">
        <v>1.7320304492160776</v>
      </c>
      <c r="G487" s="1">
        <f t="shared" si="21"/>
        <v>17.320304492160776</v>
      </c>
      <c r="H487" s="1">
        <f t="shared" si="23"/>
        <v>2.6065275710509548</v>
      </c>
      <c r="I487" s="1">
        <v>50</v>
      </c>
      <c r="J487" s="1" t="s">
        <v>590</v>
      </c>
      <c r="K487" s="1" t="str">
        <f t="shared" si="22"/>
        <v>50i</v>
      </c>
      <c r="L487" s="1">
        <v>1</v>
      </c>
    </row>
    <row r="488" spans="1:12" s="3" customFormat="1" ht="15.75">
      <c r="A488" s="1" t="s">
        <v>97</v>
      </c>
      <c r="B488" s="11">
        <v>35.141509999999997</v>
      </c>
      <c r="C488" s="11">
        <v>-122.949293</v>
      </c>
      <c r="D488" s="1">
        <v>442</v>
      </c>
      <c r="E488" s="1" t="s">
        <v>5</v>
      </c>
      <c r="F488" s="1">
        <v>1.7851456533728145</v>
      </c>
      <c r="G488" s="1">
        <f t="shared" si="21"/>
        <v>17.851456533728147</v>
      </c>
      <c r="H488" s="1">
        <f t="shared" si="23"/>
        <v>2.7373361341108282</v>
      </c>
      <c r="I488" s="1">
        <v>51</v>
      </c>
      <c r="J488" s="1" t="s">
        <v>590</v>
      </c>
      <c r="K488" s="1" t="str">
        <f t="shared" si="22"/>
        <v>51i</v>
      </c>
      <c r="L488" s="1">
        <v>1</v>
      </c>
    </row>
    <row r="489" spans="1:12" s="3" customFormat="1" ht="15.75">
      <c r="A489" s="1" t="s">
        <v>96</v>
      </c>
      <c r="B489" s="11">
        <v>35.141705000000002</v>
      </c>
      <c r="C489" s="11">
        <v>-122.94928</v>
      </c>
      <c r="D489" s="1">
        <v>442</v>
      </c>
      <c r="E489" s="1" t="s">
        <v>5</v>
      </c>
      <c r="F489" s="1">
        <v>4.8832352896327684</v>
      </c>
      <c r="G489" s="1">
        <f t="shared" si="21"/>
        <v>48.832352896327684</v>
      </c>
      <c r="H489" s="1">
        <f t="shared" si="23"/>
        <v>13.989556205750484</v>
      </c>
      <c r="I489" s="1">
        <v>53</v>
      </c>
      <c r="J489" s="1" t="s">
        <v>590</v>
      </c>
      <c r="K489" s="1" t="str">
        <f t="shared" si="22"/>
        <v>53i</v>
      </c>
      <c r="L489" s="1">
        <v>1</v>
      </c>
    </row>
    <row r="490" spans="1:12" s="3" customFormat="1" ht="15.75">
      <c r="A490" s="1" t="s">
        <v>95</v>
      </c>
      <c r="B490" s="11">
        <v>35.141705000000002</v>
      </c>
      <c r="C490" s="11">
        <v>-122.94928</v>
      </c>
      <c r="D490" s="1">
        <v>442</v>
      </c>
      <c r="E490" s="1" t="s">
        <v>5</v>
      </c>
      <c r="F490" s="1">
        <v>3.4017518943290885</v>
      </c>
      <c r="G490" s="1">
        <f t="shared" si="21"/>
        <v>34.017518943290888</v>
      </c>
      <c r="H490" s="1">
        <f t="shared" si="23"/>
        <v>7.7854390198916565</v>
      </c>
      <c r="I490" s="1">
        <v>53</v>
      </c>
      <c r="J490" s="1" t="s">
        <v>590</v>
      </c>
      <c r="K490" s="1" t="str">
        <f t="shared" si="22"/>
        <v>53i</v>
      </c>
      <c r="L490" s="1">
        <v>1</v>
      </c>
    </row>
    <row r="491" spans="1:12" s="3" customFormat="1" ht="15.75">
      <c r="A491" s="1" t="s">
        <v>94</v>
      </c>
      <c r="B491" s="11">
        <v>35.141893000000003</v>
      </c>
      <c r="C491" s="11">
        <v>-122.94924899999999</v>
      </c>
      <c r="D491" s="1">
        <v>442</v>
      </c>
      <c r="E491" s="1" t="s">
        <v>5</v>
      </c>
      <c r="F491" s="1">
        <v>3.4893496830351389</v>
      </c>
      <c r="G491" s="1">
        <f t="shared" si="21"/>
        <v>34.893496830351388</v>
      </c>
      <c r="H491" s="1">
        <f t="shared" si="23"/>
        <v>8.1130296812587606</v>
      </c>
      <c r="I491" s="1">
        <v>54</v>
      </c>
      <c r="J491" s="1" t="s">
        <v>590</v>
      </c>
      <c r="K491" s="1" t="str">
        <f t="shared" si="22"/>
        <v>54i</v>
      </c>
      <c r="L491" s="1">
        <v>1</v>
      </c>
    </row>
    <row r="492" spans="1:12" s="3" customFormat="1" ht="15.75">
      <c r="A492" s="1" t="s">
        <v>93</v>
      </c>
      <c r="B492" s="11">
        <v>35.142069999999997</v>
      </c>
      <c r="C492" s="11">
        <v>-122.949236</v>
      </c>
      <c r="D492" s="1">
        <v>442</v>
      </c>
      <c r="E492" s="1" t="s">
        <v>5</v>
      </c>
      <c r="F492" s="1">
        <v>2.5017003303083838</v>
      </c>
      <c r="G492" s="1">
        <f t="shared" si="21"/>
        <v>25.01700330308384</v>
      </c>
      <c r="H492" s="1">
        <f t="shared" si="23"/>
        <v>4.7306322403549927</v>
      </c>
      <c r="I492" s="1">
        <v>55</v>
      </c>
      <c r="J492" s="1" t="s">
        <v>590</v>
      </c>
      <c r="K492" s="1" t="str">
        <f t="shared" si="22"/>
        <v>55i</v>
      </c>
      <c r="L492" s="1">
        <v>1</v>
      </c>
    </row>
    <row r="493" spans="1:12" s="3" customFormat="1" ht="15.75">
      <c r="A493" s="1" t="s">
        <v>92</v>
      </c>
      <c r="B493" s="11">
        <v>35.142086999999997</v>
      </c>
      <c r="C493" s="11">
        <v>-122.949236</v>
      </c>
      <c r="D493" s="1">
        <v>442</v>
      </c>
      <c r="E493" s="1" t="s">
        <v>5</v>
      </c>
      <c r="F493" s="1">
        <v>3.0446490961388859</v>
      </c>
      <c r="G493" s="1">
        <f t="shared" si="21"/>
        <v>30.446490961388861</v>
      </c>
      <c r="H493" s="1">
        <f t="shared" si="23"/>
        <v>6.50432442817843</v>
      </c>
      <c r="I493" s="1">
        <v>56</v>
      </c>
      <c r="J493" s="1" t="s">
        <v>590</v>
      </c>
      <c r="K493" s="1" t="str">
        <f t="shared" si="22"/>
        <v>56i</v>
      </c>
      <c r="L493" s="1">
        <v>1</v>
      </c>
    </row>
    <row r="494" spans="1:12" s="3" customFormat="1" ht="15.75">
      <c r="A494" s="1" t="s">
        <v>91</v>
      </c>
      <c r="B494" s="11">
        <v>35.142086999999997</v>
      </c>
      <c r="C494" s="11">
        <v>-122.949236</v>
      </c>
      <c r="D494" s="1">
        <v>442</v>
      </c>
      <c r="E494" s="1" t="s">
        <v>5</v>
      </c>
      <c r="F494" s="1">
        <v>2.4876076723726173</v>
      </c>
      <c r="G494" s="1">
        <f t="shared" si="21"/>
        <v>24.876076723726172</v>
      </c>
      <c r="H494" s="1">
        <f t="shared" si="23"/>
        <v>4.6875075832319286</v>
      </c>
      <c r="I494" s="1">
        <v>56</v>
      </c>
      <c r="J494" s="1" t="s">
        <v>590</v>
      </c>
      <c r="K494" s="1" t="str">
        <f t="shared" si="22"/>
        <v>56i</v>
      </c>
      <c r="L494" s="1">
        <v>1</v>
      </c>
    </row>
    <row r="495" spans="1:12" s="3" customFormat="1" ht="15.75">
      <c r="A495" s="1" t="s">
        <v>90</v>
      </c>
      <c r="B495" s="11">
        <v>35.142097</v>
      </c>
      <c r="C495" s="11">
        <v>-122.94923900000001</v>
      </c>
      <c r="D495" s="1">
        <v>442</v>
      </c>
      <c r="E495" s="1" t="s">
        <v>5</v>
      </c>
      <c r="F495" s="1">
        <v>3.7422626959175007</v>
      </c>
      <c r="G495" s="1">
        <f t="shared" si="21"/>
        <v>37.422626959175005</v>
      </c>
      <c r="H495" s="1">
        <f t="shared" si="23"/>
        <v>9.0875733886685488</v>
      </c>
      <c r="I495" s="1">
        <v>56</v>
      </c>
      <c r="J495" s="1" t="s">
        <v>590</v>
      </c>
      <c r="K495" s="1" t="str">
        <f t="shared" si="22"/>
        <v>56i</v>
      </c>
      <c r="L495" s="1">
        <v>1</v>
      </c>
    </row>
    <row r="496" spans="1:12" s="3" customFormat="1" ht="15.75">
      <c r="A496" s="1" t="s">
        <v>89</v>
      </c>
      <c r="B496" s="11">
        <v>35.142187</v>
      </c>
      <c r="C496" s="11">
        <v>-122.949251</v>
      </c>
      <c r="D496" s="1">
        <v>442</v>
      </c>
      <c r="E496" s="1" t="s">
        <v>5</v>
      </c>
      <c r="F496" s="1">
        <v>2.7260733867290683</v>
      </c>
      <c r="G496" s="1">
        <f t="shared" si="21"/>
        <v>27.260733867290682</v>
      </c>
      <c r="H496" s="1">
        <f t="shared" si="23"/>
        <v>5.4373823892743047</v>
      </c>
      <c r="I496" s="1">
        <v>56</v>
      </c>
      <c r="J496" s="1" t="s">
        <v>590</v>
      </c>
      <c r="K496" s="1" t="str">
        <f t="shared" si="22"/>
        <v>56i</v>
      </c>
      <c r="L496" s="1">
        <v>1</v>
      </c>
    </row>
    <row r="497" spans="1:12" s="3" customFormat="1" ht="15.75">
      <c r="A497" s="1" t="s">
        <v>88</v>
      </c>
      <c r="B497" s="11">
        <v>35.142223999999999</v>
      </c>
      <c r="C497" s="11">
        <v>-122.94924</v>
      </c>
      <c r="D497" s="1">
        <v>442</v>
      </c>
      <c r="E497" s="1" t="s">
        <v>5</v>
      </c>
      <c r="F497" s="1">
        <v>4.3230429725149122</v>
      </c>
      <c r="G497" s="1">
        <f t="shared" si="21"/>
        <v>43.230429725149122</v>
      </c>
      <c r="H497" s="1">
        <f t="shared" si="23"/>
        <v>11.482022908356129</v>
      </c>
      <c r="I497" s="1">
        <v>57</v>
      </c>
      <c r="J497" s="1" t="s">
        <v>590</v>
      </c>
      <c r="K497" s="1" t="str">
        <f t="shared" si="22"/>
        <v>57i</v>
      </c>
      <c r="L497" s="1">
        <v>1</v>
      </c>
    </row>
    <row r="498" spans="1:12" s="3" customFormat="1" ht="15.75">
      <c r="A498" s="1" t="s">
        <v>87</v>
      </c>
      <c r="B498" s="11">
        <v>35.142291999999998</v>
      </c>
      <c r="C498" s="11">
        <v>-122.94924</v>
      </c>
      <c r="D498" s="1">
        <v>442</v>
      </c>
      <c r="E498" s="1" t="s">
        <v>5</v>
      </c>
      <c r="F498" s="1">
        <v>3.2843099605558286</v>
      </c>
      <c r="G498" s="1">
        <f t="shared" si="21"/>
        <v>32.843099605558287</v>
      </c>
      <c r="H498" s="1">
        <f t="shared" si="23"/>
        <v>7.3544052391671402</v>
      </c>
      <c r="I498" s="1">
        <v>58</v>
      </c>
      <c r="J498" s="1" t="s">
        <v>590</v>
      </c>
      <c r="K498" s="1" t="str">
        <f t="shared" si="22"/>
        <v>58i</v>
      </c>
      <c r="L498" s="1">
        <v>1</v>
      </c>
    </row>
    <row r="499" spans="1:12" s="3" customFormat="1" ht="15.75">
      <c r="A499" s="1" t="s">
        <v>86</v>
      </c>
      <c r="B499" s="11">
        <v>35.142291999999998</v>
      </c>
      <c r="C499" s="11">
        <v>-122.94924</v>
      </c>
      <c r="D499" s="1">
        <v>442</v>
      </c>
      <c r="E499" s="1" t="s">
        <v>5</v>
      </c>
      <c r="F499" s="1">
        <v>3.3901320691924814</v>
      </c>
      <c r="G499" s="1">
        <f t="shared" si="21"/>
        <v>33.901320691924816</v>
      </c>
      <c r="H499" s="1">
        <f t="shared" si="23"/>
        <v>7.7423735953937562</v>
      </c>
      <c r="I499" s="1">
        <v>58</v>
      </c>
      <c r="J499" s="1" t="s">
        <v>590</v>
      </c>
      <c r="K499" s="1" t="str">
        <f t="shared" si="22"/>
        <v>58i</v>
      </c>
      <c r="L499" s="1">
        <v>1</v>
      </c>
    </row>
    <row r="500" spans="1:12" s="3" customFormat="1" ht="15.75">
      <c r="A500" s="1" t="s">
        <v>85</v>
      </c>
      <c r="B500" s="11">
        <v>35.142346000000003</v>
      </c>
      <c r="C500" s="11">
        <v>-122.94923199999999</v>
      </c>
      <c r="D500" s="1">
        <v>442</v>
      </c>
      <c r="E500" s="1" t="s">
        <v>5</v>
      </c>
      <c r="F500" s="1">
        <v>9.0020544336880146</v>
      </c>
      <c r="G500" s="1">
        <f t="shared" si="21"/>
        <v>90.02054433688015</v>
      </c>
      <c r="H500" s="1">
        <f t="shared" si="23"/>
        <v>37.707104915991366</v>
      </c>
      <c r="I500" s="1">
        <v>58</v>
      </c>
      <c r="J500" s="1" t="s">
        <v>590</v>
      </c>
      <c r="K500" s="1" t="str">
        <f t="shared" si="22"/>
        <v>58i</v>
      </c>
      <c r="L500" s="1">
        <v>1</v>
      </c>
    </row>
    <row r="501" spans="1:12" s="3" customFormat="1" ht="15.75">
      <c r="A501" s="1" t="s">
        <v>84</v>
      </c>
      <c r="B501" s="11">
        <v>35.142367999999998</v>
      </c>
      <c r="C501" s="11">
        <v>-122.94923</v>
      </c>
      <c r="D501" s="1">
        <v>442</v>
      </c>
      <c r="E501" s="1" t="s">
        <v>5</v>
      </c>
      <c r="F501" s="1">
        <v>8.6221860987414303</v>
      </c>
      <c r="G501" s="1">
        <f t="shared" si="21"/>
        <v>86.221860987414303</v>
      </c>
      <c r="H501" s="1">
        <f t="shared" si="23"/>
        <v>35.161655937693951</v>
      </c>
      <c r="I501" s="1">
        <v>58</v>
      </c>
      <c r="J501" s="1" t="s">
        <v>590</v>
      </c>
      <c r="K501" s="1" t="str">
        <f t="shared" si="22"/>
        <v>58i</v>
      </c>
      <c r="L501" s="1">
        <v>1</v>
      </c>
    </row>
    <row r="502" spans="1:12" s="3" customFormat="1" ht="15.75">
      <c r="A502" s="1" t="s">
        <v>83</v>
      </c>
      <c r="B502" s="11">
        <v>35.142412</v>
      </c>
      <c r="C502" s="11">
        <v>-122.94922699999999</v>
      </c>
      <c r="D502" s="1">
        <v>442</v>
      </c>
      <c r="E502" s="1" t="s">
        <v>5</v>
      </c>
      <c r="F502" s="1">
        <v>11.458822239984578</v>
      </c>
      <c r="G502" s="1">
        <f t="shared" si="21"/>
        <v>114.58822239984578</v>
      </c>
      <c r="H502" s="1">
        <f t="shared" si="23"/>
        <v>55.758590980706323</v>
      </c>
      <c r="I502" s="1">
        <v>58</v>
      </c>
      <c r="J502" s="1" t="s">
        <v>590</v>
      </c>
      <c r="K502" s="1" t="str">
        <f t="shared" si="22"/>
        <v>58i</v>
      </c>
      <c r="L502" s="1">
        <v>1</v>
      </c>
    </row>
    <row r="503" spans="1:12" s="3" customFormat="1" ht="15.75">
      <c r="A503" s="1" t="s">
        <v>82</v>
      </c>
      <c r="B503" s="11">
        <v>35.142460999999997</v>
      </c>
      <c r="C503" s="11">
        <v>-122.949207</v>
      </c>
      <c r="D503" s="1">
        <v>442</v>
      </c>
      <c r="E503" s="1" t="s">
        <v>5</v>
      </c>
      <c r="F503" s="1">
        <v>3.1499306561016973</v>
      </c>
      <c r="G503" s="1">
        <f t="shared" si="21"/>
        <v>31.499306561016972</v>
      </c>
      <c r="H503" s="1">
        <f t="shared" si="23"/>
        <v>6.8728316391784032</v>
      </c>
      <c r="I503" s="1">
        <v>59</v>
      </c>
      <c r="J503" s="1" t="s">
        <v>590</v>
      </c>
      <c r="K503" s="1" t="str">
        <f t="shared" si="22"/>
        <v>59i</v>
      </c>
      <c r="L503" s="1">
        <v>1</v>
      </c>
    </row>
    <row r="504" spans="1:12" s="3" customFormat="1" ht="15.75">
      <c r="A504" s="1" t="s">
        <v>81</v>
      </c>
      <c r="B504" s="11">
        <v>35.142460999999997</v>
      </c>
      <c r="C504" s="11">
        <v>-122.949207</v>
      </c>
      <c r="D504" s="1">
        <v>442</v>
      </c>
      <c r="E504" s="1" t="s">
        <v>5</v>
      </c>
      <c r="F504" s="1">
        <v>2.8251020077250195</v>
      </c>
      <c r="G504" s="1">
        <f t="shared" si="21"/>
        <v>28.251020077250196</v>
      </c>
      <c r="H504" s="1">
        <f t="shared" si="23"/>
        <v>5.7611794060056116</v>
      </c>
      <c r="I504" s="1">
        <v>59</v>
      </c>
      <c r="J504" s="1" t="s">
        <v>590</v>
      </c>
      <c r="K504" s="1" t="str">
        <f t="shared" si="22"/>
        <v>59i</v>
      </c>
      <c r="L504" s="1">
        <v>1</v>
      </c>
    </row>
    <row r="505" spans="1:12" s="3" customFormat="1" ht="15.75">
      <c r="A505" s="1" t="s">
        <v>80</v>
      </c>
      <c r="B505" s="11">
        <v>35.142460999999997</v>
      </c>
      <c r="C505" s="11">
        <v>-122.949207</v>
      </c>
      <c r="D505" s="1">
        <v>442</v>
      </c>
      <c r="E505" s="1" t="s">
        <v>5</v>
      </c>
      <c r="F505" s="1">
        <v>3.2822323756072485</v>
      </c>
      <c r="G505" s="1">
        <f t="shared" si="21"/>
        <v>32.822323756072485</v>
      </c>
      <c r="H505" s="1">
        <f t="shared" si="23"/>
        <v>7.3468649728702884</v>
      </c>
      <c r="I505" s="1">
        <v>59</v>
      </c>
      <c r="J505" s="1" t="s">
        <v>590</v>
      </c>
      <c r="K505" s="1" t="str">
        <f t="shared" si="22"/>
        <v>59i</v>
      </c>
      <c r="L505" s="1">
        <v>1</v>
      </c>
    </row>
    <row r="506" spans="1:12" s="3" customFormat="1" ht="15.75">
      <c r="A506" s="1" t="s">
        <v>79</v>
      </c>
      <c r="B506" s="11">
        <v>35.142460999999997</v>
      </c>
      <c r="C506" s="11">
        <v>-122.949207</v>
      </c>
      <c r="D506" s="1">
        <v>442</v>
      </c>
      <c r="E506" s="1" t="s">
        <v>5</v>
      </c>
      <c r="F506" s="1">
        <v>13.456257984088502</v>
      </c>
      <c r="G506" s="1">
        <f t="shared" si="21"/>
        <v>134.56257984088501</v>
      </c>
      <c r="H506" s="1">
        <f t="shared" si="23"/>
        <v>72.350103362059926</v>
      </c>
      <c r="I506" s="1">
        <v>59</v>
      </c>
      <c r="J506" s="1" t="s">
        <v>590</v>
      </c>
      <c r="K506" s="1" t="str">
        <f t="shared" si="22"/>
        <v>59i</v>
      </c>
      <c r="L506" s="1">
        <v>1</v>
      </c>
    </row>
    <row r="507" spans="1:12" s="3" customFormat="1" ht="15.75">
      <c r="A507" s="1" t="s">
        <v>78</v>
      </c>
      <c r="B507" s="11">
        <v>35.142512000000004</v>
      </c>
      <c r="C507" s="11">
        <v>-122.949212</v>
      </c>
      <c r="D507" s="1">
        <v>442</v>
      </c>
      <c r="E507" s="1" t="s">
        <v>5</v>
      </c>
      <c r="F507" s="1">
        <v>4.840491106124424</v>
      </c>
      <c r="G507" s="1">
        <f t="shared" si="21"/>
        <v>48.404911061244242</v>
      </c>
      <c r="H507" s="1">
        <f t="shared" si="23"/>
        <v>13.791586085868836</v>
      </c>
      <c r="I507" s="1">
        <v>59</v>
      </c>
      <c r="J507" s="1" t="s">
        <v>590</v>
      </c>
      <c r="K507" s="1" t="str">
        <f t="shared" si="22"/>
        <v>59i</v>
      </c>
      <c r="L507" s="1">
        <v>1</v>
      </c>
    </row>
    <row r="508" spans="1:12" s="3" customFormat="1" ht="15.75">
      <c r="A508" s="1" t="s">
        <v>77</v>
      </c>
      <c r="B508" s="11">
        <v>35.142561999999998</v>
      </c>
      <c r="C508" s="11">
        <v>-122.949215</v>
      </c>
      <c r="D508" s="1">
        <v>442</v>
      </c>
      <c r="E508" s="1" t="s">
        <v>5</v>
      </c>
      <c r="F508" s="1">
        <v>3.7328355949312355</v>
      </c>
      <c r="G508" s="1">
        <f t="shared" si="21"/>
        <v>37.328355949312353</v>
      </c>
      <c r="H508" s="1">
        <f t="shared" si="23"/>
        <v>9.0504915180374059</v>
      </c>
      <c r="I508" s="1">
        <v>60</v>
      </c>
      <c r="J508" s="1" t="s">
        <v>590</v>
      </c>
      <c r="K508" s="1" t="str">
        <f t="shared" si="22"/>
        <v>60i</v>
      </c>
      <c r="L508" s="1">
        <v>1</v>
      </c>
    </row>
    <row r="509" spans="1:12" s="3" customFormat="1" ht="15.75">
      <c r="A509" s="1" t="s">
        <v>76</v>
      </c>
      <c r="B509" s="11">
        <v>35.142851</v>
      </c>
      <c r="C509" s="11">
        <v>-122.949202</v>
      </c>
      <c r="D509" s="1">
        <v>442</v>
      </c>
      <c r="E509" s="1" t="s">
        <v>5</v>
      </c>
      <c r="F509" s="1">
        <v>3.6599537173447501</v>
      </c>
      <c r="G509" s="1">
        <f t="shared" si="21"/>
        <v>36.599537173447501</v>
      </c>
      <c r="H509" s="1">
        <f t="shared" si="23"/>
        <v>8.7657736054220177</v>
      </c>
      <c r="I509" s="1">
        <v>61</v>
      </c>
      <c r="J509" s="1" t="s">
        <v>590</v>
      </c>
      <c r="K509" s="1" t="str">
        <f t="shared" si="22"/>
        <v>61i</v>
      </c>
      <c r="L509" s="1">
        <v>1</v>
      </c>
    </row>
    <row r="510" spans="1:12" s="3" customFormat="1" ht="15.75">
      <c r="A510" s="1" t="s">
        <v>75</v>
      </c>
      <c r="B510" s="11">
        <v>35.142876999999999</v>
      </c>
      <c r="C510" s="11">
        <v>-122.949198</v>
      </c>
      <c r="D510" s="1">
        <v>442</v>
      </c>
      <c r="E510" s="1" t="s">
        <v>5</v>
      </c>
      <c r="F510" s="1">
        <v>2.8949937624522475</v>
      </c>
      <c r="G510" s="1">
        <f t="shared" si="21"/>
        <v>28.949937624522477</v>
      </c>
      <c r="H510" s="1">
        <f t="shared" si="23"/>
        <v>5.9940028083639101</v>
      </c>
      <c r="I510" s="1">
        <v>61</v>
      </c>
      <c r="J510" s="1" t="s">
        <v>590</v>
      </c>
      <c r="K510" s="1" t="str">
        <f t="shared" si="22"/>
        <v>61i</v>
      </c>
      <c r="L510" s="1">
        <v>1</v>
      </c>
    </row>
    <row r="511" spans="1:12" s="3" customFormat="1" ht="15.75">
      <c r="A511" s="1" t="s">
        <v>74</v>
      </c>
      <c r="B511" s="11">
        <v>35.142921999999999</v>
      </c>
      <c r="C511" s="11">
        <v>-122.94920500000001</v>
      </c>
      <c r="D511" s="1">
        <v>442</v>
      </c>
      <c r="E511" s="1" t="s">
        <v>5</v>
      </c>
      <c r="F511" s="1">
        <v>3.0559864408375592</v>
      </c>
      <c r="G511" s="1">
        <f t="shared" si="21"/>
        <v>30.559864408375592</v>
      </c>
      <c r="H511" s="1">
        <f t="shared" si="23"/>
        <v>6.5436330479925298</v>
      </c>
      <c r="I511" s="1">
        <v>62</v>
      </c>
      <c r="J511" s="1" t="s">
        <v>590</v>
      </c>
      <c r="K511" s="1" t="str">
        <f t="shared" si="22"/>
        <v>62i</v>
      </c>
      <c r="L511" s="1">
        <v>1</v>
      </c>
    </row>
    <row r="512" spans="1:12" s="3" customFormat="1" ht="15.75">
      <c r="A512" s="1" t="s">
        <v>73</v>
      </c>
      <c r="B512" s="11">
        <v>35.142954000000003</v>
      </c>
      <c r="C512" s="11">
        <v>-122.949213</v>
      </c>
      <c r="D512" s="1">
        <v>442</v>
      </c>
      <c r="E512" s="1" t="s">
        <v>5</v>
      </c>
      <c r="F512" s="1">
        <v>2.579949920620372</v>
      </c>
      <c r="G512" s="1">
        <f t="shared" si="21"/>
        <v>25.79949920620372</v>
      </c>
      <c r="H512" s="1">
        <f t="shared" si="23"/>
        <v>4.9728230378776015</v>
      </c>
      <c r="I512" s="1">
        <v>62</v>
      </c>
      <c r="J512" s="1" t="s">
        <v>590</v>
      </c>
      <c r="K512" s="1" t="str">
        <f t="shared" si="22"/>
        <v>62i</v>
      </c>
      <c r="L512" s="1">
        <v>1</v>
      </c>
    </row>
    <row r="513" spans="1:12" s="3" customFormat="1" ht="15.75">
      <c r="A513" s="1" t="s">
        <v>72</v>
      </c>
      <c r="B513" s="11">
        <v>35.143013000000003</v>
      </c>
      <c r="C513" s="11">
        <v>-122.94922200000001</v>
      </c>
      <c r="D513" s="1">
        <v>442</v>
      </c>
      <c r="E513" s="1" t="s">
        <v>5</v>
      </c>
      <c r="F513" s="1">
        <v>3.3213022144297399</v>
      </c>
      <c r="G513" s="1">
        <f t="shared" si="21"/>
        <v>33.213022144297398</v>
      </c>
      <c r="H513" s="1">
        <f t="shared" si="23"/>
        <v>7.4891581975616868</v>
      </c>
      <c r="I513" s="1">
        <v>62</v>
      </c>
      <c r="J513" s="1" t="s">
        <v>590</v>
      </c>
      <c r="K513" s="1" t="str">
        <f t="shared" si="22"/>
        <v>62i</v>
      </c>
      <c r="L513" s="1">
        <v>1</v>
      </c>
    </row>
    <row r="514" spans="1:12" s="3" customFormat="1" ht="15.75">
      <c r="A514" s="1" t="s">
        <v>71</v>
      </c>
      <c r="B514" s="11">
        <v>35.143045999999998</v>
      </c>
      <c r="C514" s="11">
        <v>-122.949207</v>
      </c>
      <c r="D514" s="1">
        <v>442</v>
      </c>
      <c r="E514" s="1" t="s">
        <v>5</v>
      </c>
      <c r="F514" s="1">
        <v>2.4008779805223757</v>
      </c>
      <c r="G514" s="1">
        <f t="shared" ref="G514:G568" si="24">F514*10</f>
        <v>24.008779805223757</v>
      </c>
      <c r="H514" s="1">
        <f t="shared" si="23"/>
        <v>4.4254548657331618</v>
      </c>
      <c r="I514" s="1">
        <v>63</v>
      </c>
      <c r="J514" s="1" t="s">
        <v>590</v>
      </c>
      <c r="K514" s="1" t="str">
        <f t="shared" ref="K514:K568" si="25">CONCATENATE(I514,J514)</f>
        <v>63i</v>
      </c>
      <c r="L514" s="1">
        <v>1</v>
      </c>
    </row>
    <row r="515" spans="1:12" s="3" customFormat="1" ht="15.75">
      <c r="A515" s="1" t="s">
        <v>70</v>
      </c>
      <c r="B515" s="11">
        <v>35.143078000000003</v>
      </c>
      <c r="C515" s="11">
        <v>-122.949196</v>
      </c>
      <c r="D515" s="1">
        <v>442</v>
      </c>
      <c r="E515" s="1" t="s">
        <v>5</v>
      </c>
      <c r="F515" s="1">
        <v>1.8624482186684028</v>
      </c>
      <c r="G515" s="1">
        <f t="shared" si="24"/>
        <v>18.624482186684027</v>
      </c>
      <c r="H515" s="1">
        <f t="shared" ref="H515:H568" si="26">0.0256*(G515^1.6211)</f>
        <v>2.9320641859603365</v>
      </c>
      <c r="I515" s="1">
        <v>63</v>
      </c>
      <c r="J515" s="1" t="s">
        <v>590</v>
      </c>
      <c r="K515" s="1" t="str">
        <f t="shared" si="25"/>
        <v>63i</v>
      </c>
      <c r="L515" s="1">
        <v>1</v>
      </c>
    </row>
    <row r="516" spans="1:12" s="3" customFormat="1" ht="15.75">
      <c r="A516" s="1" t="s">
        <v>69</v>
      </c>
      <c r="B516" s="11">
        <v>35.143085999999997</v>
      </c>
      <c r="C516" s="11">
        <v>-122.949195</v>
      </c>
      <c r="D516" s="1">
        <v>442</v>
      </c>
      <c r="E516" s="1" t="s">
        <v>5</v>
      </c>
      <c r="F516" s="1">
        <v>3.2990651242840019</v>
      </c>
      <c r="G516" s="1">
        <f t="shared" si="24"/>
        <v>32.990651242840016</v>
      </c>
      <c r="H516" s="1">
        <f t="shared" si="26"/>
        <v>7.4080419840372365</v>
      </c>
      <c r="I516" s="1">
        <v>63</v>
      </c>
      <c r="J516" s="1" t="s">
        <v>590</v>
      </c>
      <c r="K516" s="1" t="str">
        <f t="shared" si="25"/>
        <v>63i</v>
      </c>
      <c r="L516" s="1">
        <v>1</v>
      </c>
    </row>
    <row r="517" spans="1:12" s="3" customFormat="1" ht="15.75">
      <c r="A517" s="1" t="s">
        <v>68</v>
      </c>
      <c r="B517" s="11">
        <v>35.143085999999997</v>
      </c>
      <c r="C517" s="11">
        <v>-122.949195</v>
      </c>
      <c r="D517" s="1">
        <v>442</v>
      </c>
      <c r="E517" s="1" t="s">
        <v>5</v>
      </c>
      <c r="F517" s="1">
        <v>2.8652118027299842</v>
      </c>
      <c r="G517" s="1">
        <f t="shared" si="24"/>
        <v>28.652118027299842</v>
      </c>
      <c r="H517" s="1">
        <f t="shared" si="26"/>
        <v>5.8943611634790107</v>
      </c>
      <c r="I517" s="1">
        <v>63</v>
      </c>
      <c r="J517" s="1" t="s">
        <v>590</v>
      </c>
      <c r="K517" s="1" t="str">
        <f t="shared" si="25"/>
        <v>63i</v>
      </c>
      <c r="L517" s="1">
        <v>1</v>
      </c>
    </row>
    <row r="518" spans="1:12" s="3" customFormat="1" ht="15.75">
      <c r="A518" s="1" t="s">
        <v>67</v>
      </c>
      <c r="B518" s="11">
        <v>35.143085999999997</v>
      </c>
      <c r="C518" s="11">
        <v>-122.949195</v>
      </c>
      <c r="D518" s="1">
        <v>442</v>
      </c>
      <c r="E518" s="1" t="s">
        <v>5</v>
      </c>
      <c r="F518" s="1">
        <v>3.5897354887221575</v>
      </c>
      <c r="G518" s="1">
        <f t="shared" si="24"/>
        <v>35.897354887221574</v>
      </c>
      <c r="H518" s="1">
        <f t="shared" si="26"/>
        <v>8.4947714877565605</v>
      </c>
      <c r="I518" s="1">
        <v>63</v>
      </c>
      <c r="J518" s="1" t="s">
        <v>590</v>
      </c>
      <c r="K518" s="1" t="str">
        <f t="shared" si="25"/>
        <v>63i</v>
      </c>
      <c r="L518" s="1">
        <v>1</v>
      </c>
    </row>
    <row r="519" spans="1:12" s="3" customFormat="1" ht="15.75">
      <c r="A519" s="1" t="s">
        <v>66</v>
      </c>
      <c r="B519" s="11">
        <v>35.143101000000001</v>
      </c>
      <c r="C519" s="11">
        <v>-122.94919299999999</v>
      </c>
      <c r="D519" s="1">
        <v>442</v>
      </c>
      <c r="E519" s="1" t="s">
        <v>5</v>
      </c>
      <c r="F519" s="1">
        <v>3.356679336854604</v>
      </c>
      <c r="G519" s="1">
        <f t="shared" si="24"/>
        <v>33.566793368546037</v>
      </c>
      <c r="H519" s="1">
        <f t="shared" si="26"/>
        <v>7.61890277329345</v>
      </c>
      <c r="I519" s="1">
        <v>63</v>
      </c>
      <c r="J519" s="1" t="s">
        <v>590</v>
      </c>
      <c r="K519" s="1" t="str">
        <f t="shared" si="25"/>
        <v>63i</v>
      </c>
      <c r="L519" s="1">
        <v>1</v>
      </c>
    </row>
    <row r="520" spans="1:12" s="3" customFormat="1" ht="15.75">
      <c r="A520" s="1" t="s">
        <v>65</v>
      </c>
      <c r="B520" s="11">
        <v>35.143101000000001</v>
      </c>
      <c r="C520" s="11">
        <v>-122.94919299999999</v>
      </c>
      <c r="D520" s="1">
        <v>442</v>
      </c>
      <c r="E520" s="1" t="s">
        <v>5</v>
      </c>
      <c r="F520" s="1">
        <v>4.8096385526201191</v>
      </c>
      <c r="G520" s="1">
        <f t="shared" si="24"/>
        <v>48.096385526201189</v>
      </c>
      <c r="H520" s="1">
        <f t="shared" si="26"/>
        <v>13.649364826704145</v>
      </c>
      <c r="I520" s="1">
        <v>63</v>
      </c>
      <c r="J520" s="1" t="s">
        <v>590</v>
      </c>
      <c r="K520" s="1" t="str">
        <f t="shared" si="25"/>
        <v>63i</v>
      </c>
      <c r="L520" s="1">
        <v>1</v>
      </c>
    </row>
    <row r="521" spans="1:12" s="3" customFormat="1" ht="15.75">
      <c r="A521" s="1" t="s">
        <v>64</v>
      </c>
      <c r="B521" s="11">
        <v>35.143101000000001</v>
      </c>
      <c r="C521" s="11">
        <v>-122.94919299999999</v>
      </c>
      <c r="D521" s="1">
        <v>442</v>
      </c>
      <c r="E521" s="1" t="s">
        <v>5</v>
      </c>
      <c r="F521" s="1">
        <v>2.9628999497279067</v>
      </c>
      <c r="G521" s="1">
        <f t="shared" si="24"/>
        <v>29.628999497279068</v>
      </c>
      <c r="H521" s="1">
        <f t="shared" si="26"/>
        <v>6.2235813730484502</v>
      </c>
      <c r="I521" s="1">
        <v>63</v>
      </c>
      <c r="J521" s="1" t="s">
        <v>590</v>
      </c>
      <c r="K521" s="1" t="str">
        <f t="shared" si="25"/>
        <v>63i</v>
      </c>
      <c r="L521" s="1">
        <v>1</v>
      </c>
    </row>
    <row r="522" spans="1:12" s="3" customFormat="1" ht="15.75">
      <c r="A522" s="1" t="s">
        <v>63</v>
      </c>
      <c r="B522" s="11">
        <v>35.143101000000001</v>
      </c>
      <c r="C522" s="11">
        <v>-122.94919299999999</v>
      </c>
      <c r="D522" s="1">
        <v>442</v>
      </c>
      <c r="E522" s="1" t="s">
        <v>5</v>
      </c>
      <c r="F522" s="1">
        <v>6.9080851876117153</v>
      </c>
      <c r="G522" s="1">
        <f t="shared" si="24"/>
        <v>69.080851876117151</v>
      </c>
      <c r="H522" s="1">
        <f t="shared" si="26"/>
        <v>24.548372663940174</v>
      </c>
      <c r="I522" s="1">
        <v>63</v>
      </c>
      <c r="J522" s="1" t="s">
        <v>590</v>
      </c>
      <c r="K522" s="1" t="str">
        <f t="shared" si="25"/>
        <v>63i</v>
      </c>
      <c r="L522" s="1">
        <v>1</v>
      </c>
    </row>
    <row r="523" spans="1:12" s="3" customFormat="1" ht="15.75">
      <c r="A523" s="1" t="s">
        <v>62</v>
      </c>
      <c r="B523" s="11">
        <v>35.143205999999999</v>
      </c>
      <c r="C523" s="11">
        <v>-122.94919400000001</v>
      </c>
      <c r="D523" s="1">
        <v>442</v>
      </c>
      <c r="E523" s="1" t="s">
        <v>5</v>
      </c>
      <c r="F523" s="1">
        <v>3.5314246546986263</v>
      </c>
      <c r="G523" s="1">
        <f t="shared" si="24"/>
        <v>35.314246546986261</v>
      </c>
      <c r="H523" s="1">
        <f t="shared" si="26"/>
        <v>8.2722113280944001</v>
      </c>
      <c r="I523" s="1">
        <v>64</v>
      </c>
      <c r="J523" s="1" t="s">
        <v>590</v>
      </c>
      <c r="K523" s="1" t="str">
        <f t="shared" si="25"/>
        <v>64i</v>
      </c>
      <c r="L523" s="1">
        <v>1</v>
      </c>
    </row>
    <row r="524" spans="1:12" s="3" customFormat="1" ht="15.75">
      <c r="A524" s="1" t="s">
        <v>61</v>
      </c>
      <c r="B524" s="11">
        <v>35.143205999999999</v>
      </c>
      <c r="C524" s="11">
        <v>-122.94919400000001</v>
      </c>
      <c r="D524" s="1">
        <v>442</v>
      </c>
      <c r="E524" s="1" t="s">
        <v>5</v>
      </c>
      <c r="F524" s="1">
        <v>7.2933937233075898</v>
      </c>
      <c r="G524" s="1">
        <f t="shared" si="24"/>
        <v>72.933937233075895</v>
      </c>
      <c r="H524" s="1">
        <f t="shared" si="26"/>
        <v>26.806198884255132</v>
      </c>
      <c r="I524" s="1">
        <v>64</v>
      </c>
      <c r="J524" s="1" t="s">
        <v>590</v>
      </c>
      <c r="K524" s="1" t="str">
        <f t="shared" si="25"/>
        <v>64i</v>
      </c>
      <c r="L524" s="1">
        <v>1</v>
      </c>
    </row>
    <row r="525" spans="1:12" s="3" customFormat="1" ht="15.75">
      <c r="A525" s="1" t="s">
        <v>60</v>
      </c>
      <c r="B525" s="11">
        <v>35.143205999999999</v>
      </c>
      <c r="C525" s="11">
        <v>-122.94919400000001</v>
      </c>
      <c r="D525" s="1">
        <v>442</v>
      </c>
      <c r="E525" s="1" t="s">
        <v>5</v>
      </c>
      <c r="F525" s="1">
        <v>12.600515654547658</v>
      </c>
      <c r="G525" s="1">
        <f t="shared" si="24"/>
        <v>126.00515654547658</v>
      </c>
      <c r="H525" s="1">
        <f t="shared" si="26"/>
        <v>65.039840569246849</v>
      </c>
      <c r="I525" s="1">
        <v>64</v>
      </c>
      <c r="J525" s="1" t="s">
        <v>590</v>
      </c>
      <c r="K525" s="1" t="str">
        <f t="shared" si="25"/>
        <v>64i</v>
      </c>
      <c r="L525" s="1">
        <v>1</v>
      </c>
    </row>
    <row r="526" spans="1:12" s="3" customFormat="1" ht="15.75">
      <c r="A526" s="1" t="s">
        <v>59</v>
      </c>
      <c r="B526" s="11">
        <v>35.143290999999998</v>
      </c>
      <c r="C526" s="11">
        <v>-122.94918699999999</v>
      </c>
      <c r="D526" s="1">
        <v>442</v>
      </c>
      <c r="E526" s="1" t="s">
        <v>5</v>
      </c>
      <c r="F526" s="1">
        <v>3.2521326975789377</v>
      </c>
      <c r="G526" s="1">
        <f t="shared" si="24"/>
        <v>32.521326975789378</v>
      </c>
      <c r="H526" s="1">
        <f t="shared" si="26"/>
        <v>7.2379558255479468</v>
      </c>
      <c r="I526" s="1">
        <v>64</v>
      </c>
      <c r="J526" s="1" t="s">
        <v>590</v>
      </c>
      <c r="K526" s="1" t="str">
        <f t="shared" si="25"/>
        <v>64i</v>
      </c>
      <c r="L526" s="1">
        <v>1</v>
      </c>
    </row>
    <row r="527" spans="1:12" s="3" customFormat="1" ht="15.75">
      <c r="A527" s="1" t="s">
        <v>58</v>
      </c>
      <c r="B527" s="11">
        <v>35.143290999999998</v>
      </c>
      <c r="C527" s="11">
        <v>-122.94918699999999</v>
      </c>
      <c r="D527" s="1">
        <v>442</v>
      </c>
      <c r="E527" s="1" t="s">
        <v>5</v>
      </c>
      <c r="F527" s="1">
        <v>10.409544853756149</v>
      </c>
      <c r="G527" s="1">
        <f t="shared" si="24"/>
        <v>104.09544853756148</v>
      </c>
      <c r="H527" s="1">
        <f t="shared" si="26"/>
        <v>47.719794023467536</v>
      </c>
      <c r="I527" s="1">
        <v>64</v>
      </c>
      <c r="J527" s="1" t="s">
        <v>590</v>
      </c>
      <c r="K527" s="1" t="str">
        <f t="shared" si="25"/>
        <v>64i</v>
      </c>
      <c r="L527" s="1">
        <v>1</v>
      </c>
    </row>
    <row r="528" spans="1:12" s="3" customFormat="1" ht="15.75">
      <c r="A528" s="1" t="s">
        <v>57</v>
      </c>
      <c r="B528" s="11">
        <v>35.143290999999998</v>
      </c>
      <c r="C528" s="11">
        <v>-122.94918699999999</v>
      </c>
      <c r="D528" s="1">
        <v>442</v>
      </c>
      <c r="E528" s="1" t="s">
        <v>5</v>
      </c>
      <c r="F528" s="1">
        <v>3.1229988087926124</v>
      </c>
      <c r="G528" s="1">
        <f t="shared" si="24"/>
        <v>31.229988087926124</v>
      </c>
      <c r="H528" s="1">
        <f t="shared" si="26"/>
        <v>6.7778248287018625</v>
      </c>
      <c r="I528" s="1">
        <v>64</v>
      </c>
      <c r="J528" s="1" t="s">
        <v>590</v>
      </c>
      <c r="K528" s="1" t="str">
        <f t="shared" si="25"/>
        <v>64i</v>
      </c>
      <c r="L528" s="1">
        <v>1</v>
      </c>
    </row>
    <row r="529" spans="1:12" s="3" customFormat="1" ht="15.75">
      <c r="A529" s="1" t="s">
        <v>56</v>
      </c>
      <c r="B529" s="11">
        <v>35.143630999999999</v>
      </c>
      <c r="C529" s="11">
        <v>-122.949172</v>
      </c>
      <c r="D529" s="1">
        <v>442</v>
      </c>
      <c r="E529" s="1" t="s">
        <v>5</v>
      </c>
      <c r="F529" s="1">
        <v>3.5010677358596394</v>
      </c>
      <c r="G529" s="1">
        <f t="shared" si="24"/>
        <v>35.010677358596396</v>
      </c>
      <c r="H529" s="1">
        <f t="shared" si="26"/>
        <v>8.1572433268533331</v>
      </c>
      <c r="I529" s="1">
        <v>67</v>
      </c>
      <c r="J529" s="1" t="s">
        <v>590</v>
      </c>
      <c r="K529" s="1" t="str">
        <f t="shared" si="25"/>
        <v>67i</v>
      </c>
      <c r="L529" s="1">
        <v>1</v>
      </c>
    </row>
    <row r="530" spans="1:12" s="3" customFormat="1" ht="15.75">
      <c r="A530" s="1" t="s">
        <v>55</v>
      </c>
      <c r="B530" s="11">
        <v>35.143729</v>
      </c>
      <c r="C530" s="11">
        <v>-122.949183</v>
      </c>
      <c r="D530" s="1">
        <v>442</v>
      </c>
      <c r="E530" s="1" t="s">
        <v>5</v>
      </c>
      <c r="F530" s="1">
        <v>4.1978073707800991</v>
      </c>
      <c r="G530" s="1">
        <f t="shared" si="24"/>
        <v>41.978073707800988</v>
      </c>
      <c r="H530" s="1">
        <f t="shared" si="26"/>
        <v>10.947671300712003</v>
      </c>
      <c r="I530" s="1">
        <v>68</v>
      </c>
      <c r="J530" s="1" t="s">
        <v>590</v>
      </c>
      <c r="K530" s="1" t="str">
        <f t="shared" si="25"/>
        <v>68i</v>
      </c>
      <c r="L530" s="1">
        <v>1</v>
      </c>
    </row>
    <row r="531" spans="1:12" s="3" customFormat="1" ht="15.75">
      <c r="A531" s="1" t="s">
        <v>54</v>
      </c>
      <c r="B531" s="11">
        <v>35.143729</v>
      </c>
      <c r="C531" s="11">
        <v>-122.949183</v>
      </c>
      <c r="D531" s="1">
        <v>442</v>
      </c>
      <c r="E531" s="1" t="s">
        <v>5</v>
      </c>
      <c r="F531" s="1">
        <v>3.8092574743895957</v>
      </c>
      <c r="G531" s="1">
        <f t="shared" si="24"/>
        <v>38.092574743895959</v>
      </c>
      <c r="H531" s="1">
        <f t="shared" si="26"/>
        <v>9.3527692933100521</v>
      </c>
      <c r="I531" s="1">
        <v>68</v>
      </c>
      <c r="J531" s="1" t="s">
        <v>590</v>
      </c>
      <c r="K531" s="1" t="str">
        <f t="shared" si="25"/>
        <v>68i</v>
      </c>
      <c r="L531" s="1">
        <v>1</v>
      </c>
    </row>
    <row r="532" spans="1:12" s="3" customFormat="1" ht="15.75">
      <c r="A532" s="1" t="s">
        <v>53</v>
      </c>
      <c r="B532" s="11">
        <v>35.143729</v>
      </c>
      <c r="C532" s="11">
        <v>-122.949183</v>
      </c>
      <c r="D532" s="1">
        <v>442</v>
      </c>
      <c r="E532" s="1" t="s">
        <v>5</v>
      </c>
      <c r="F532" s="1">
        <v>10.264518529385073</v>
      </c>
      <c r="G532" s="1">
        <f t="shared" si="24"/>
        <v>102.64518529385073</v>
      </c>
      <c r="H532" s="1">
        <f t="shared" si="26"/>
        <v>46.646701833625073</v>
      </c>
      <c r="I532" s="1">
        <v>68</v>
      </c>
      <c r="J532" s="1" t="s">
        <v>590</v>
      </c>
      <c r="K532" s="1" t="str">
        <f t="shared" si="25"/>
        <v>68i</v>
      </c>
      <c r="L532" s="1">
        <v>1</v>
      </c>
    </row>
    <row r="533" spans="1:12" s="3" customFormat="1" ht="15.75">
      <c r="A533" s="1" t="s">
        <v>52</v>
      </c>
      <c r="B533" s="11">
        <v>35.143729</v>
      </c>
      <c r="C533" s="11">
        <v>-122.949183</v>
      </c>
      <c r="D533" s="1">
        <v>442</v>
      </c>
      <c r="E533" s="1" t="s">
        <v>5</v>
      </c>
      <c r="F533" s="1">
        <v>4.3816609394658812</v>
      </c>
      <c r="G533" s="1">
        <f t="shared" si="24"/>
        <v>43.816609394658812</v>
      </c>
      <c r="H533" s="1">
        <f t="shared" si="26"/>
        <v>11.735472287378256</v>
      </c>
      <c r="I533" s="1">
        <v>68</v>
      </c>
      <c r="J533" s="1" t="s">
        <v>590</v>
      </c>
      <c r="K533" s="1" t="str">
        <f t="shared" si="25"/>
        <v>68i</v>
      </c>
      <c r="L533" s="1">
        <v>1</v>
      </c>
    </row>
    <row r="534" spans="1:12" s="3" customFormat="1" ht="15.75">
      <c r="A534" s="1" t="s">
        <v>51</v>
      </c>
      <c r="B534" s="11">
        <v>35.143824000000002</v>
      </c>
      <c r="C534" s="11">
        <v>-122.949138</v>
      </c>
      <c r="D534" s="1">
        <v>442</v>
      </c>
      <c r="E534" s="1" t="s">
        <v>5</v>
      </c>
      <c r="F534" s="1">
        <v>5.2454181133086841</v>
      </c>
      <c r="G534" s="1">
        <f t="shared" si="24"/>
        <v>52.454181133086841</v>
      </c>
      <c r="H534" s="1">
        <f t="shared" si="26"/>
        <v>15.709975373001017</v>
      </c>
      <c r="I534" s="1">
        <v>68</v>
      </c>
      <c r="J534" s="1" t="s">
        <v>590</v>
      </c>
      <c r="K534" s="1" t="str">
        <f t="shared" si="25"/>
        <v>68i</v>
      </c>
      <c r="L534" s="1">
        <v>1</v>
      </c>
    </row>
    <row r="535" spans="1:12" s="3" customFormat="1" ht="15.75">
      <c r="A535" s="1" t="s">
        <v>50</v>
      </c>
      <c r="B535" s="11">
        <v>35.143901999999997</v>
      </c>
      <c r="C535" s="11">
        <v>-122.94914300000001</v>
      </c>
      <c r="D535" s="1">
        <v>442</v>
      </c>
      <c r="E535" s="1" t="s">
        <v>5</v>
      </c>
      <c r="F535" s="1">
        <v>2.9308301194357056</v>
      </c>
      <c r="G535" s="1">
        <f t="shared" si="24"/>
        <v>29.308301194357057</v>
      </c>
      <c r="H535" s="1">
        <f t="shared" si="26"/>
        <v>6.1147471259748221</v>
      </c>
      <c r="I535" s="1">
        <v>69</v>
      </c>
      <c r="J535" s="1" t="s">
        <v>590</v>
      </c>
      <c r="K535" s="1" t="str">
        <f t="shared" si="25"/>
        <v>69i</v>
      </c>
      <c r="L535" s="1">
        <v>1</v>
      </c>
    </row>
    <row r="536" spans="1:12" s="3" customFormat="1" ht="15.75">
      <c r="A536" s="1" t="s">
        <v>49</v>
      </c>
      <c r="B536" s="11">
        <v>35.143901999999997</v>
      </c>
      <c r="C536" s="11">
        <v>-122.94914300000001</v>
      </c>
      <c r="D536" s="1">
        <v>442</v>
      </c>
      <c r="E536" s="1" t="s">
        <v>5</v>
      </c>
      <c r="F536" s="1">
        <v>3.0588302093536295</v>
      </c>
      <c r="G536" s="1">
        <f t="shared" si="24"/>
        <v>30.588302093536296</v>
      </c>
      <c r="H536" s="1">
        <f t="shared" si="26"/>
        <v>6.5535071368945443</v>
      </c>
      <c r="I536" s="1">
        <v>69</v>
      </c>
      <c r="J536" s="1" t="s">
        <v>590</v>
      </c>
      <c r="K536" s="1" t="str">
        <f t="shared" si="25"/>
        <v>69i</v>
      </c>
      <c r="L536" s="1">
        <v>1</v>
      </c>
    </row>
    <row r="537" spans="1:12" s="3" customFormat="1" ht="15.75">
      <c r="A537" s="1" t="s">
        <v>48</v>
      </c>
      <c r="B537" s="11">
        <v>35.143920999999999</v>
      </c>
      <c r="C537" s="11">
        <v>-122.949144</v>
      </c>
      <c r="D537" s="1">
        <v>442</v>
      </c>
      <c r="E537" s="1" t="s">
        <v>5</v>
      </c>
      <c r="F537" s="1">
        <v>2.5610450905315467</v>
      </c>
      <c r="G537" s="1">
        <f t="shared" si="24"/>
        <v>25.610450905315467</v>
      </c>
      <c r="H537" s="1">
        <f t="shared" si="26"/>
        <v>4.9138865850265159</v>
      </c>
      <c r="I537" s="1">
        <v>69</v>
      </c>
      <c r="J537" s="1" t="s">
        <v>590</v>
      </c>
      <c r="K537" s="1" t="str">
        <f t="shared" si="25"/>
        <v>69i</v>
      </c>
      <c r="L537" s="1">
        <v>1</v>
      </c>
    </row>
    <row r="538" spans="1:12" s="3" customFormat="1" ht="15.75">
      <c r="A538" s="1" t="s">
        <v>47</v>
      </c>
      <c r="B538" s="11">
        <v>35.143937999999999</v>
      </c>
      <c r="C538" s="11">
        <v>-122.949141</v>
      </c>
      <c r="D538" s="1">
        <v>442</v>
      </c>
      <c r="E538" s="1" t="s">
        <v>5</v>
      </c>
      <c r="F538" s="1">
        <v>2.8805200317862991</v>
      </c>
      <c r="G538" s="1">
        <f t="shared" si="24"/>
        <v>28.80520031786299</v>
      </c>
      <c r="H538" s="1">
        <f t="shared" si="26"/>
        <v>5.9454980485827731</v>
      </c>
      <c r="I538" s="1">
        <v>70</v>
      </c>
      <c r="J538" s="1" t="s">
        <v>590</v>
      </c>
      <c r="K538" s="1" t="str">
        <f t="shared" si="25"/>
        <v>70i</v>
      </c>
      <c r="L538" s="1">
        <v>1</v>
      </c>
    </row>
    <row r="539" spans="1:12" s="3" customFormat="1" ht="15.75">
      <c r="A539" s="1" t="s">
        <v>46</v>
      </c>
      <c r="B539" s="11">
        <v>35.143968000000001</v>
      </c>
      <c r="C539" s="11">
        <v>-122.949156</v>
      </c>
      <c r="D539" s="1">
        <v>442</v>
      </c>
      <c r="E539" s="1" t="s">
        <v>5</v>
      </c>
      <c r="F539" s="1">
        <v>2.7971000772554753</v>
      </c>
      <c r="G539" s="1">
        <f t="shared" si="24"/>
        <v>27.971000772554753</v>
      </c>
      <c r="H539" s="1">
        <f t="shared" si="26"/>
        <v>5.6688936895090016</v>
      </c>
      <c r="I539" s="1">
        <v>70</v>
      </c>
      <c r="J539" s="1" t="s">
        <v>590</v>
      </c>
      <c r="K539" s="1" t="str">
        <f t="shared" si="25"/>
        <v>70i</v>
      </c>
      <c r="L539" s="1">
        <v>1</v>
      </c>
    </row>
    <row r="540" spans="1:12" s="3" customFormat="1" ht="15.75">
      <c r="A540" s="1" t="s">
        <v>45</v>
      </c>
      <c r="B540" s="11">
        <v>35.143968000000001</v>
      </c>
      <c r="C540" s="11">
        <v>-122.949156</v>
      </c>
      <c r="D540" s="1">
        <v>442</v>
      </c>
      <c r="E540" s="1" t="s">
        <v>5</v>
      </c>
      <c r="F540" s="1">
        <v>6.3590462908063667</v>
      </c>
      <c r="G540" s="1">
        <f t="shared" si="24"/>
        <v>63.590462908063671</v>
      </c>
      <c r="H540" s="1">
        <f t="shared" si="26"/>
        <v>21.464398097650591</v>
      </c>
      <c r="I540" s="1">
        <v>70</v>
      </c>
      <c r="J540" s="1" t="s">
        <v>590</v>
      </c>
      <c r="K540" s="1" t="str">
        <f t="shared" si="25"/>
        <v>70i</v>
      </c>
      <c r="L540" s="1">
        <v>1</v>
      </c>
    </row>
    <row r="541" spans="1:12" s="3" customFormat="1" ht="15.75">
      <c r="A541" s="1" t="s">
        <v>44</v>
      </c>
      <c r="B541" s="11">
        <v>35.143993999999999</v>
      </c>
      <c r="C541" s="11">
        <v>-122.949161</v>
      </c>
      <c r="D541" s="1">
        <v>442</v>
      </c>
      <c r="E541" s="1" t="s">
        <v>5</v>
      </c>
      <c r="F541" s="1">
        <v>2.9810627264901068</v>
      </c>
      <c r="G541" s="1">
        <f t="shared" si="24"/>
        <v>29.810627264901068</v>
      </c>
      <c r="H541" s="1">
        <f t="shared" si="26"/>
        <v>6.2855455629428789</v>
      </c>
      <c r="I541" s="1">
        <v>70</v>
      </c>
      <c r="J541" s="1" t="s">
        <v>590</v>
      </c>
      <c r="K541" s="1" t="str">
        <f t="shared" si="25"/>
        <v>70i</v>
      </c>
      <c r="L541" s="1">
        <v>1</v>
      </c>
    </row>
    <row r="542" spans="1:12" s="3" customFormat="1" ht="15.75">
      <c r="A542" s="1" t="s">
        <v>43</v>
      </c>
      <c r="B542" s="11">
        <v>35.144070999999997</v>
      </c>
      <c r="C542" s="11">
        <v>-122.949139</v>
      </c>
      <c r="D542" s="1">
        <v>442</v>
      </c>
      <c r="E542" s="1" t="s">
        <v>5</v>
      </c>
      <c r="F542" s="1">
        <v>3.2865727177390958</v>
      </c>
      <c r="G542" s="1">
        <f t="shared" si="24"/>
        <v>32.865727177390959</v>
      </c>
      <c r="H542" s="1">
        <f t="shared" si="26"/>
        <v>7.3626209298366438</v>
      </c>
      <c r="I542" s="1">
        <v>71</v>
      </c>
      <c r="J542" s="1" t="s">
        <v>590</v>
      </c>
      <c r="K542" s="1" t="str">
        <f t="shared" si="25"/>
        <v>71i</v>
      </c>
      <c r="L542" s="1">
        <v>1</v>
      </c>
    </row>
    <row r="543" spans="1:12" s="3" customFormat="1" ht="15.75">
      <c r="A543" s="1" t="s">
        <v>42</v>
      </c>
      <c r="B543" s="11">
        <v>35.144143</v>
      </c>
      <c r="C543" s="11">
        <v>-122.949122</v>
      </c>
      <c r="D543" s="1">
        <v>442</v>
      </c>
      <c r="E543" s="1" t="s">
        <v>5</v>
      </c>
      <c r="F543" s="1">
        <v>3.3063295631353884</v>
      </c>
      <c r="G543" s="1">
        <f t="shared" si="24"/>
        <v>33.063295631353881</v>
      </c>
      <c r="H543" s="1">
        <f t="shared" si="26"/>
        <v>7.4345038960110426</v>
      </c>
      <c r="I543" s="1">
        <v>71</v>
      </c>
      <c r="J543" s="1" t="s">
        <v>590</v>
      </c>
      <c r="K543" s="1" t="str">
        <f t="shared" si="25"/>
        <v>71i</v>
      </c>
      <c r="L543" s="1">
        <v>1</v>
      </c>
    </row>
    <row r="544" spans="1:12" s="3" customFormat="1" ht="15.75">
      <c r="A544" s="1" t="s">
        <v>41</v>
      </c>
      <c r="B544" s="11">
        <v>35.144174999999997</v>
      </c>
      <c r="C544" s="11">
        <v>-122.949134</v>
      </c>
      <c r="D544" s="1">
        <v>442</v>
      </c>
      <c r="E544" s="1" t="s">
        <v>5</v>
      </c>
      <c r="F544" s="1">
        <v>4.7871461351949307</v>
      </c>
      <c r="G544" s="1">
        <f t="shared" si="24"/>
        <v>47.871461351949307</v>
      </c>
      <c r="H544" s="1">
        <f t="shared" si="26"/>
        <v>13.54603769209837</v>
      </c>
      <c r="I544" s="1">
        <v>72</v>
      </c>
      <c r="J544" s="1" t="s">
        <v>590</v>
      </c>
      <c r="K544" s="1" t="str">
        <f t="shared" si="25"/>
        <v>72i</v>
      </c>
      <c r="L544" s="1">
        <v>1</v>
      </c>
    </row>
    <row r="545" spans="1:12" s="3" customFormat="1" ht="15.75">
      <c r="A545" s="1" t="s">
        <v>40</v>
      </c>
      <c r="B545" s="11">
        <v>35.144174999999997</v>
      </c>
      <c r="C545" s="11">
        <v>-122.949134</v>
      </c>
      <c r="D545" s="1">
        <v>442</v>
      </c>
      <c r="E545" s="1" t="s">
        <v>5</v>
      </c>
      <c r="F545" s="1">
        <v>2.4739185820901906</v>
      </c>
      <c r="G545" s="1">
        <f t="shared" si="24"/>
        <v>24.739185820901906</v>
      </c>
      <c r="H545" s="1">
        <f t="shared" si="26"/>
        <v>4.6457629011537973</v>
      </c>
      <c r="I545" s="1">
        <v>72</v>
      </c>
      <c r="J545" s="1" t="s">
        <v>590</v>
      </c>
      <c r="K545" s="1" t="str">
        <f t="shared" si="25"/>
        <v>72i</v>
      </c>
      <c r="L545" s="1">
        <v>1</v>
      </c>
    </row>
    <row r="546" spans="1:12" s="3" customFormat="1" ht="15.75">
      <c r="A546" s="1" t="s">
        <v>39</v>
      </c>
      <c r="B546" s="11">
        <v>35.144283999999999</v>
      </c>
      <c r="C546" s="11">
        <v>-122.94914199999999</v>
      </c>
      <c r="D546" s="1">
        <v>442</v>
      </c>
      <c r="E546" s="1" t="s">
        <v>5</v>
      </c>
      <c r="F546" s="1">
        <v>4.2012850043892165</v>
      </c>
      <c r="G546" s="1">
        <f t="shared" si="24"/>
        <v>42.012850043892165</v>
      </c>
      <c r="H546" s="1">
        <f t="shared" si="26"/>
        <v>10.962377639944297</v>
      </c>
      <c r="I546" s="1">
        <v>72</v>
      </c>
      <c r="J546" s="1" t="s">
        <v>590</v>
      </c>
      <c r="K546" s="1" t="str">
        <f t="shared" si="25"/>
        <v>72i</v>
      </c>
      <c r="L546" s="1">
        <v>1</v>
      </c>
    </row>
    <row r="547" spans="1:12" s="3" customFormat="1" ht="15.75">
      <c r="A547" s="1" t="s">
        <v>38</v>
      </c>
      <c r="B547" s="11">
        <v>35.144303999999998</v>
      </c>
      <c r="C547" s="11">
        <v>-122.94913699999999</v>
      </c>
      <c r="D547" s="1">
        <v>442</v>
      </c>
      <c r="E547" s="1" t="s">
        <v>5</v>
      </c>
      <c r="F547" s="1">
        <v>4.0376319890768695</v>
      </c>
      <c r="G547" s="1">
        <f t="shared" si="24"/>
        <v>40.376319890768698</v>
      </c>
      <c r="H547" s="1">
        <f t="shared" si="26"/>
        <v>10.278553753172442</v>
      </c>
      <c r="I547" s="1">
        <v>72</v>
      </c>
      <c r="J547" s="1" t="s">
        <v>590</v>
      </c>
      <c r="K547" s="1" t="str">
        <f t="shared" si="25"/>
        <v>72i</v>
      </c>
      <c r="L547" s="1">
        <v>1</v>
      </c>
    </row>
    <row r="548" spans="1:12" s="3" customFormat="1" ht="15.75">
      <c r="A548" s="1" t="s">
        <v>37</v>
      </c>
      <c r="B548" s="11">
        <v>35.144345999999999</v>
      </c>
      <c r="C548" s="11">
        <v>-122.949133</v>
      </c>
      <c r="D548" s="1">
        <v>442</v>
      </c>
      <c r="E548" s="1" t="s">
        <v>5</v>
      </c>
      <c r="F548" s="1">
        <v>7.8008193852096932</v>
      </c>
      <c r="G548" s="1">
        <f t="shared" si="24"/>
        <v>78.008193852096937</v>
      </c>
      <c r="H548" s="1">
        <f t="shared" si="26"/>
        <v>29.894306316466196</v>
      </c>
      <c r="I548" s="1">
        <v>73</v>
      </c>
      <c r="J548" s="1" t="s">
        <v>590</v>
      </c>
      <c r="K548" s="1" t="str">
        <f t="shared" si="25"/>
        <v>73i</v>
      </c>
      <c r="L548" s="1">
        <v>1</v>
      </c>
    </row>
    <row r="549" spans="1:12" s="3" customFormat="1" ht="15.75">
      <c r="A549" s="1" t="s">
        <v>36</v>
      </c>
      <c r="B549" s="11">
        <v>35.144359999999999</v>
      </c>
      <c r="C549" s="11">
        <v>-122.949133</v>
      </c>
      <c r="D549" s="1">
        <v>442</v>
      </c>
      <c r="E549" s="1" t="s">
        <v>5</v>
      </c>
      <c r="F549" s="1">
        <v>4.9971286905819241</v>
      </c>
      <c r="G549" s="1">
        <f t="shared" si="24"/>
        <v>49.971286905819241</v>
      </c>
      <c r="H549" s="1">
        <f t="shared" si="26"/>
        <v>14.522314002471219</v>
      </c>
      <c r="I549" s="1">
        <v>73</v>
      </c>
      <c r="J549" s="1" t="s">
        <v>590</v>
      </c>
      <c r="K549" s="1" t="str">
        <f t="shared" si="25"/>
        <v>73i</v>
      </c>
      <c r="L549" s="1">
        <v>1</v>
      </c>
    </row>
    <row r="550" spans="1:12" s="3" customFormat="1" ht="15.75">
      <c r="A550" s="1" t="s">
        <v>35</v>
      </c>
      <c r="B550" s="11">
        <v>35.144374999999997</v>
      </c>
      <c r="C550" s="11">
        <v>-122.949138</v>
      </c>
      <c r="D550" s="1">
        <v>442</v>
      </c>
      <c r="E550" s="1" t="s">
        <v>5</v>
      </c>
      <c r="F550" s="1">
        <v>3.3215216339143758</v>
      </c>
      <c r="G550" s="1">
        <f t="shared" si="24"/>
        <v>33.215216339143758</v>
      </c>
      <c r="H550" s="1">
        <f t="shared" si="26"/>
        <v>7.4899602790919833</v>
      </c>
      <c r="I550" s="1">
        <v>73</v>
      </c>
      <c r="J550" s="1" t="s">
        <v>590</v>
      </c>
      <c r="K550" s="1" t="str">
        <f t="shared" si="25"/>
        <v>73i</v>
      </c>
      <c r="L550" s="1">
        <v>1</v>
      </c>
    </row>
    <row r="551" spans="1:12" s="3" customFormat="1" ht="15.75">
      <c r="A551" s="1" t="s">
        <v>34</v>
      </c>
      <c r="B551" s="11">
        <v>35.144387999999999</v>
      </c>
      <c r="C551" s="11">
        <v>-122.949146</v>
      </c>
      <c r="D551" s="1">
        <v>442</v>
      </c>
      <c r="E551" s="1" t="s">
        <v>5</v>
      </c>
      <c r="F551" s="1">
        <v>3.4100776908909962</v>
      </c>
      <c r="G551" s="1">
        <f t="shared" si="24"/>
        <v>34.100776908909964</v>
      </c>
      <c r="H551" s="1">
        <f t="shared" si="26"/>
        <v>7.8163523606040783</v>
      </c>
      <c r="I551" s="1">
        <v>73</v>
      </c>
      <c r="J551" s="1" t="s">
        <v>590</v>
      </c>
      <c r="K551" s="1" t="str">
        <f t="shared" si="25"/>
        <v>73i</v>
      </c>
      <c r="L551" s="1">
        <v>1</v>
      </c>
    </row>
    <row r="552" spans="1:12" s="3" customFormat="1" ht="15.75">
      <c r="A552" s="1" t="s">
        <v>33</v>
      </c>
      <c r="B552" s="11">
        <v>35.144388999999997</v>
      </c>
      <c r="C552" s="11">
        <v>-122.949146</v>
      </c>
      <c r="D552" s="1">
        <v>442</v>
      </c>
      <c r="E552" s="1" t="s">
        <v>5</v>
      </c>
      <c r="F552" s="1">
        <v>3.7845772688011547</v>
      </c>
      <c r="G552" s="1">
        <f t="shared" si="24"/>
        <v>37.84577268801155</v>
      </c>
      <c r="H552" s="1">
        <f t="shared" si="26"/>
        <v>9.2547338653279887</v>
      </c>
      <c r="I552" s="1">
        <v>73</v>
      </c>
      <c r="J552" s="1" t="s">
        <v>590</v>
      </c>
      <c r="K552" s="1" t="str">
        <f t="shared" si="25"/>
        <v>73i</v>
      </c>
      <c r="L552" s="1">
        <v>1</v>
      </c>
    </row>
    <row r="553" spans="1:12" s="3" customFormat="1" ht="15.75">
      <c r="A553" s="1" t="s">
        <v>32</v>
      </c>
      <c r="B553" s="11">
        <v>35.144416</v>
      </c>
      <c r="C553" s="11">
        <v>-122.94915399999999</v>
      </c>
      <c r="D553" s="1">
        <v>442</v>
      </c>
      <c r="E553" s="1" t="s">
        <v>5</v>
      </c>
      <c r="F553" s="1">
        <v>2.8513721732766859</v>
      </c>
      <c r="G553" s="1">
        <f t="shared" si="24"/>
        <v>28.513721732766861</v>
      </c>
      <c r="H553" s="1">
        <f t="shared" si="26"/>
        <v>5.8482759145302721</v>
      </c>
      <c r="I553" s="1">
        <v>74</v>
      </c>
      <c r="J553" s="1" t="s">
        <v>590</v>
      </c>
      <c r="K553" s="1" t="str">
        <f t="shared" si="25"/>
        <v>74i</v>
      </c>
      <c r="L553" s="1">
        <v>1</v>
      </c>
    </row>
    <row r="554" spans="1:12" s="3" customFormat="1" ht="15.75">
      <c r="A554" s="1" t="s">
        <v>31</v>
      </c>
      <c r="B554" s="11">
        <v>35.144499000000003</v>
      </c>
      <c r="C554" s="11">
        <v>-122.949158</v>
      </c>
      <c r="D554" s="1">
        <v>442</v>
      </c>
      <c r="E554" s="1" t="s">
        <v>5</v>
      </c>
      <c r="F554" s="1">
        <v>4.0528692017506822</v>
      </c>
      <c r="G554" s="1">
        <f t="shared" si="24"/>
        <v>40.52869201750682</v>
      </c>
      <c r="H554" s="1">
        <f t="shared" si="26"/>
        <v>10.341508581910508</v>
      </c>
      <c r="I554" s="1">
        <v>74</v>
      </c>
      <c r="J554" s="1" t="s">
        <v>590</v>
      </c>
      <c r="K554" s="1" t="str">
        <f t="shared" si="25"/>
        <v>74i</v>
      </c>
      <c r="L554" s="1">
        <v>1</v>
      </c>
    </row>
    <row r="555" spans="1:12" s="3" customFormat="1" ht="15.75">
      <c r="A555" s="1" t="s">
        <v>30</v>
      </c>
      <c r="B555" s="11">
        <v>35.144728999999998</v>
      </c>
      <c r="C555" s="11">
        <v>-122.94913</v>
      </c>
      <c r="D555" s="1">
        <v>442</v>
      </c>
      <c r="E555" s="1" t="s">
        <v>5</v>
      </c>
      <c r="F555" s="1">
        <v>3.471826627804377</v>
      </c>
      <c r="G555" s="1">
        <f t="shared" si="24"/>
        <v>34.718266278043771</v>
      </c>
      <c r="H555" s="1">
        <f t="shared" si="26"/>
        <v>8.0470849737405228</v>
      </c>
      <c r="I555" s="1">
        <v>76</v>
      </c>
      <c r="J555" s="1" t="s">
        <v>590</v>
      </c>
      <c r="K555" s="1" t="str">
        <f t="shared" si="25"/>
        <v>76i</v>
      </c>
      <c r="L555" s="1">
        <v>1</v>
      </c>
    </row>
    <row r="556" spans="1:12" s="3" customFormat="1" ht="15.75">
      <c r="A556" s="1" t="s">
        <v>29</v>
      </c>
      <c r="B556" s="11">
        <v>35.144874000000002</v>
      </c>
      <c r="C556" s="11">
        <v>-122.94915399999999</v>
      </c>
      <c r="D556" s="1">
        <v>442</v>
      </c>
      <c r="E556" s="1" t="s">
        <v>5</v>
      </c>
      <c r="F556" s="1">
        <v>1.7646321055248819</v>
      </c>
      <c r="G556" s="1">
        <f t="shared" si="24"/>
        <v>17.646321055248819</v>
      </c>
      <c r="H556" s="1">
        <f t="shared" si="26"/>
        <v>2.6865260172661283</v>
      </c>
      <c r="I556" s="1">
        <v>77</v>
      </c>
      <c r="J556" s="1" t="s">
        <v>590</v>
      </c>
      <c r="K556" s="1" t="str">
        <f t="shared" si="25"/>
        <v>77i</v>
      </c>
      <c r="L556" s="1">
        <v>1</v>
      </c>
    </row>
    <row r="557" spans="1:12" s="3" customFormat="1" ht="15.75">
      <c r="A557" s="1" t="s">
        <v>28</v>
      </c>
      <c r="B557" s="11">
        <v>35.144896000000003</v>
      </c>
      <c r="C557" s="11">
        <v>-122.94917</v>
      </c>
      <c r="D557" s="1">
        <v>442</v>
      </c>
      <c r="E557" s="1" t="s">
        <v>5</v>
      </c>
      <c r="F557" s="1">
        <v>2.9789036078677964</v>
      </c>
      <c r="G557" s="1">
        <f t="shared" si="24"/>
        <v>29.789036078677963</v>
      </c>
      <c r="H557" s="1">
        <f t="shared" si="26"/>
        <v>6.2781671922599394</v>
      </c>
      <c r="I557" s="1">
        <v>78</v>
      </c>
      <c r="J557" s="1" t="s">
        <v>590</v>
      </c>
      <c r="K557" s="1" t="str">
        <f t="shared" si="25"/>
        <v>78i</v>
      </c>
      <c r="L557" s="1">
        <v>1</v>
      </c>
    </row>
    <row r="558" spans="1:12" s="3" customFormat="1" ht="15.75">
      <c r="A558" s="1" t="s">
        <v>27</v>
      </c>
      <c r="B558" s="11">
        <v>35.144920999999997</v>
      </c>
      <c r="C558" s="11">
        <v>-122.949173</v>
      </c>
      <c r="D558" s="1">
        <v>442</v>
      </c>
      <c r="E558" s="1" t="s">
        <v>5</v>
      </c>
      <c r="F558" s="1">
        <v>3.3616028947284189</v>
      </c>
      <c r="G558" s="1">
        <f t="shared" si="24"/>
        <v>33.616028947284192</v>
      </c>
      <c r="H558" s="1">
        <f t="shared" si="26"/>
        <v>7.6370274043307935</v>
      </c>
      <c r="I558" s="1">
        <v>78</v>
      </c>
      <c r="J558" s="1" t="s">
        <v>590</v>
      </c>
      <c r="K558" s="1" t="str">
        <f t="shared" si="25"/>
        <v>78i</v>
      </c>
      <c r="L558" s="1">
        <v>1</v>
      </c>
    </row>
    <row r="559" spans="1:12" s="3" customFormat="1" ht="15.75">
      <c r="A559" s="1" t="s">
        <v>26</v>
      </c>
      <c r="B559" s="11">
        <v>35.144934999999997</v>
      </c>
      <c r="C559" s="11">
        <v>-122.94917</v>
      </c>
      <c r="D559" s="1">
        <v>442</v>
      </c>
      <c r="E559" s="1" t="s">
        <v>5</v>
      </c>
      <c r="F559" s="1">
        <v>2.6893770144396534</v>
      </c>
      <c r="G559" s="1">
        <f t="shared" si="24"/>
        <v>26.893770144396534</v>
      </c>
      <c r="H559" s="1">
        <f t="shared" si="26"/>
        <v>5.3192244709760592</v>
      </c>
      <c r="I559" s="1">
        <v>78</v>
      </c>
      <c r="J559" s="1" t="s">
        <v>590</v>
      </c>
      <c r="K559" s="1" t="str">
        <f t="shared" si="25"/>
        <v>78i</v>
      </c>
      <c r="L559" s="1">
        <v>1</v>
      </c>
    </row>
    <row r="560" spans="1:12" s="3" customFormat="1" ht="15.75">
      <c r="A560" s="1" t="s">
        <v>25</v>
      </c>
      <c r="B560" s="11">
        <v>35.144956000000001</v>
      </c>
      <c r="C560" s="11">
        <v>-122.949161</v>
      </c>
      <c r="D560" s="1">
        <v>442</v>
      </c>
      <c r="E560" s="1" t="s">
        <v>5</v>
      </c>
      <c r="F560" s="1">
        <v>3.1663668469369837</v>
      </c>
      <c r="G560" s="1">
        <f t="shared" si="24"/>
        <v>31.663668469369838</v>
      </c>
      <c r="H560" s="1">
        <f t="shared" si="26"/>
        <v>6.9310618560216826</v>
      </c>
      <c r="I560" s="1">
        <v>78</v>
      </c>
      <c r="J560" s="1" t="s">
        <v>590</v>
      </c>
      <c r="K560" s="1" t="str">
        <f t="shared" si="25"/>
        <v>78i</v>
      </c>
      <c r="L560" s="1">
        <v>1</v>
      </c>
    </row>
    <row r="561" spans="1:12" s="3" customFormat="1" ht="15.75">
      <c r="A561" s="1" t="s">
        <v>24</v>
      </c>
      <c r="B561" s="11">
        <v>35.145004</v>
      </c>
      <c r="C561" s="11">
        <v>-122.94914199999999</v>
      </c>
      <c r="D561" s="1">
        <v>442</v>
      </c>
      <c r="E561" s="1" t="s">
        <v>5</v>
      </c>
      <c r="F561" s="1">
        <v>12.644097127820467</v>
      </c>
      <c r="G561" s="1">
        <f t="shared" si="24"/>
        <v>126.44097127820467</v>
      </c>
      <c r="H561" s="1">
        <f t="shared" si="26"/>
        <v>65.404904466265563</v>
      </c>
      <c r="I561" s="1">
        <v>78</v>
      </c>
      <c r="J561" s="1" t="s">
        <v>590</v>
      </c>
      <c r="K561" s="1" t="str">
        <f t="shared" si="25"/>
        <v>78i</v>
      </c>
      <c r="L561" s="1">
        <v>1</v>
      </c>
    </row>
    <row r="562" spans="1:12" s="3" customFormat="1" ht="15.75">
      <c r="A562" s="1" t="s">
        <v>23</v>
      </c>
      <c r="B562" s="11">
        <v>35.145004</v>
      </c>
      <c r="C562" s="11">
        <v>-122.94914199999999</v>
      </c>
      <c r="D562" s="1">
        <v>442</v>
      </c>
      <c r="E562" s="1" t="s">
        <v>5</v>
      </c>
      <c r="F562" s="1">
        <v>3.4138051518498616</v>
      </c>
      <c r="G562" s="1">
        <f t="shared" si="24"/>
        <v>34.138051518498614</v>
      </c>
      <c r="H562" s="1">
        <f t="shared" si="26"/>
        <v>7.8302074758388409</v>
      </c>
      <c r="I562" s="1">
        <v>78</v>
      </c>
      <c r="J562" s="1" t="s">
        <v>590</v>
      </c>
      <c r="K562" s="1" t="str">
        <f t="shared" si="25"/>
        <v>78i</v>
      </c>
      <c r="L562" s="1">
        <v>1</v>
      </c>
    </row>
    <row r="563" spans="1:12" s="3" customFormat="1" ht="15.75">
      <c r="A563" s="1" t="s">
        <v>22</v>
      </c>
      <c r="B563" s="11">
        <v>35.145004</v>
      </c>
      <c r="C563" s="11">
        <v>-122.94914199999999</v>
      </c>
      <c r="D563" s="1">
        <v>442</v>
      </c>
      <c r="E563" s="1" t="s">
        <v>5</v>
      </c>
      <c r="F563" s="1">
        <v>3.323706476575484</v>
      </c>
      <c r="G563" s="1">
        <f t="shared" si="24"/>
        <v>33.237064765754837</v>
      </c>
      <c r="H563" s="1">
        <f t="shared" si="26"/>
        <v>7.4979487029683707</v>
      </c>
      <c r="I563" s="1">
        <v>78</v>
      </c>
      <c r="J563" s="1" t="s">
        <v>590</v>
      </c>
      <c r="K563" s="1" t="str">
        <f t="shared" si="25"/>
        <v>78i</v>
      </c>
      <c r="L563" s="1">
        <v>1</v>
      </c>
    </row>
    <row r="564" spans="1:12" s="3" customFormat="1" ht="15.75">
      <c r="A564" s="1" t="s">
        <v>21</v>
      </c>
      <c r="B564" s="11">
        <v>35.145043999999999</v>
      </c>
      <c r="C564" s="11">
        <v>-122.94914900000001</v>
      </c>
      <c r="D564" s="1">
        <v>442</v>
      </c>
      <c r="E564" s="1" t="s">
        <v>5</v>
      </c>
      <c r="F564" s="1">
        <v>3.6853851009364234</v>
      </c>
      <c r="G564" s="1">
        <f t="shared" si="24"/>
        <v>36.853851009364234</v>
      </c>
      <c r="H564" s="1">
        <f t="shared" si="26"/>
        <v>8.8647267898377553</v>
      </c>
      <c r="I564" s="1">
        <v>79</v>
      </c>
      <c r="J564" s="1" t="s">
        <v>590</v>
      </c>
      <c r="K564" s="1" t="str">
        <f t="shared" si="25"/>
        <v>79i</v>
      </c>
      <c r="L564" s="1">
        <v>1</v>
      </c>
    </row>
    <row r="565" spans="1:12" s="3" customFormat="1" ht="15.75">
      <c r="A565" s="1" t="s">
        <v>20</v>
      </c>
      <c r="B565" s="11">
        <v>35.145251999999999</v>
      </c>
      <c r="C565" s="11">
        <v>-122.949263</v>
      </c>
      <c r="D565" s="1">
        <v>442</v>
      </c>
      <c r="E565" s="1" t="s">
        <v>5</v>
      </c>
      <c r="F565" s="1">
        <v>4.0553856622564819</v>
      </c>
      <c r="G565" s="1">
        <f t="shared" si="24"/>
        <v>40.553856622564822</v>
      </c>
      <c r="H565" s="1">
        <f t="shared" si="26"/>
        <v>10.351919881908065</v>
      </c>
      <c r="I565" s="1">
        <v>80</v>
      </c>
      <c r="J565" s="1" t="s">
        <v>590</v>
      </c>
      <c r="K565" s="1" t="str">
        <f t="shared" si="25"/>
        <v>80i</v>
      </c>
      <c r="L565" s="1">
        <v>1</v>
      </c>
    </row>
    <row r="566" spans="1:12" s="3" customFormat="1" ht="15.75">
      <c r="A566" s="1" t="s">
        <v>19</v>
      </c>
      <c r="B566" s="11">
        <v>35.145353</v>
      </c>
      <c r="C566" s="11">
        <v>-122.949377</v>
      </c>
      <c r="D566" s="1">
        <v>442</v>
      </c>
      <c r="E566" s="1" t="s">
        <v>5</v>
      </c>
      <c r="F566" s="1">
        <v>3.2913649119737198</v>
      </c>
      <c r="G566" s="1">
        <f t="shared" si="24"/>
        <v>32.913649119737201</v>
      </c>
      <c r="H566" s="1">
        <f t="shared" si="26"/>
        <v>7.3800321813286054</v>
      </c>
      <c r="I566" s="1">
        <v>81</v>
      </c>
      <c r="J566" s="1" t="s">
        <v>590</v>
      </c>
      <c r="K566" s="1" t="str">
        <f t="shared" si="25"/>
        <v>81i</v>
      </c>
      <c r="L566" s="1">
        <v>1</v>
      </c>
    </row>
    <row r="567" spans="1:12" s="3" customFormat="1" ht="15.75">
      <c r="A567" s="1" t="s">
        <v>18</v>
      </c>
      <c r="B567" s="11">
        <v>35.145422000000003</v>
      </c>
      <c r="C567" s="11">
        <v>-122.949422</v>
      </c>
      <c r="D567" s="1">
        <v>442</v>
      </c>
      <c r="E567" s="1" t="s">
        <v>5</v>
      </c>
      <c r="F567" s="1">
        <v>3.5813962180965091</v>
      </c>
      <c r="G567" s="1">
        <f t="shared" si="24"/>
        <v>35.813962180965092</v>
      </c>
      <c r="H567" s="1">
        <f t="shared" si="26"/>
        <v>8.4628036247581626</v>
      </c>
      <c r="I567" s="1">
        <v>81</v>
      </c>
      <c r="J567" s="1" t="s">
        <v>590</v>
      </c>
      <c r="K567" s="1" t="str">
        <f t="shared" si="25"/>
        <v>81i</v>
      </c>
      <c r="L567" s="1">
        <v>1</v>
      </c>
    </row>
    <row r="568" spans="1:12" s="3" customFormat="1" ht="15.75">
      <c r="A568" s="1" t="s">
        <v>17</v>
      </c>
      <c r="B568" s="11">
        <v>35.145502999999998</v>
      </c>
      <c r="C568" s="11">
        <v>-122.94947999999999</v>
      </c>
      <c r="D568" s="1">
        <v>442</v>
      </c>
      <c r="E568" s="1" t="s">
        <v>5</v>
      </c>
      <c r="F568" s="1">
        <v>9.2449065523625187</v>
      </c>
      <c r="G568" s="1">
        <f t="shared" si="24"/>
        <v>92.449065523625194</v>
      </c>
      <c r="H568" s="1">
        <f t="shared" si="26"/>
        <v>39.369921574000315</v>
      </c>
      <c r="I568" s="1">
        <v>82</v>
      </c>
      <c r="J568" s="1" t="s">
        <v>590</v>
      </c>
      <c r="K568" s="1" t="str">
        <f t="shared" si="25"/>
        <v>82i</v>
      </c>
      <c r="L568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14"/>
  <sheetViews>
    <sheetView topLeftCell="M1" zoomScale="80" zoomScaleNormal="80" workbookViewId="0">
      <selection sqref="A1:XFD14"/>
    </sheetView>
  </sheetViews>
  <sheetFormatPr defaultRowHeight="15"/>
  <cols>
    <col min="5" max="5" width="10.140625" bestFit="1" customWidth="1"/>
  </cols>
  <sheetData>
    <row r="1" spans="1:39" ht="15.75" thickBot="1">
      <c r="A1" t="s">
        <v>9</v>
      </c>
      <c r="C1" s="9"/>
      <c r="E1" s="4" t="s">
        <v>10</v>
      </c>
      <c r="F1" s="10">
        <v>2006</v>
      </c>
      <c r="G1" s="9"/>
      <c r="I1" t="s">
        <v>11</v>
      </c>
      <c r="J1" s="10">
        <v>2007</v>
      </c>
      <c r="K1" s="9"/>
      <c r="M1" t="s">
        <v>12</v>
      </c>
      <c r="N1" s="10">
        <v>2007</v>
      </c>
      <c r="O1" s="9"/>
      <c r="Q1" t="s">
        <v>13</v>
      </c>
      <c r="R1" s="10">
        <v>2007</v>
      </c>
      <c r="S1" s="9"/>
      <c r="U1" t="s">
        <v>11</v>
      </c>
      <c r="V1" s="10">
        <v>2009</v>
      </c>
      <c r="W1" s="9"/>
      <c r="Y1" t="s">
        <v>14</v>
      </c>
      <c r="Z1" s="10">
        <v>2011</v>
      </c>
      <c r="AA1" s="9"/>
      <c r="AC1" t="s">
        <v>15</v>
      </c>
      <c r="AD1" s="10">
        <v>2011</v>
      </c>
      <c r="AG1" t="s">
        <v>12</v>
      </c>
      <c r="AH1" s="10">
        <v>2012</v>
      </c>
      <c r="AK1" t="s">
        <v>15</v>
      </c>
      <c r="AL1" s="10">
        <v>2012</v>
      </c>
    </row>
    <row r="2" spans="1:39">
      <c r="A2" s="8" t="s">
        <v>6</v>
      </c>
      <c r="B2" s="8" t="s">
        <v>8</v>
      </c>
      <c r="C2" t="s">
        <v>16</v>
      </c>
      <c r="E2" s="8" t="s">
        <v>6</v>
      </c>
      <c r="F2" s="8" t="s">
        <v>8</v>
      </c>
      <c r="G2" t="s">
        <v>16</v>
      </c>
      <c r="I2" s="8" t="s">
        <v>6</v>
      </c>
      <c r="J2" s="8" t="s">
        <v>8</v>
      </c>
      <c r="K2" t="s">
        <v>16</v>
      </c>
      <c r="M2" s="8" t="s">
        <v>6</v>
      </c>
      <c r="N2" s="8" t="s">
        <v>8</v>
      </c>
      <c r="O2" t="s">
        <v>16</v>
      </c>
      <c r="Q2" s="8" t="s">
        <v>6</v>
      </c>
      <c r="R2" s="8" t="s">
        <v>8</v>
      </c>
      <c r="S2" t="s">
        <v>16</v>
      </c>
      <c r="U2" s="8" t="s">
        <v>6</v>
      </c>
      <c r="V2" s="8" t="s">
        <v>8</v>
      </c>
      <c r="W2" t="s">
        <v>16</v>
      </c>
      <c r="Y2" s="8" t="s">
        <v>6</v>
      </c>
      <c r="Z2" s="8" t="s">
        <v>8</v>
      </c>
      <c r="AA2" t="s">
        <v>16</v>
      </c>
      <c r="AC2" s="8" t="s">
        <v>6</v>
      </c>
      <c r="AD2" s="8" t="s">
        <v>8</v>
      </c>
      <c r="AE2" t="s">
        <v>16</v>
      </c>
      <c r="AG2" s="8" t="s">
        <v>6</v>
      </c>
      <c r="AH2" s="8" t="s">
        <v>8</v>
      </c>
      <c r="AI2" t="s">
        <v>16</v>
      </c>
      <c r="AK2" s="8" t="s">
        <v>6</v>
      </c>
      <c r="AL2" s="8" t="s">
        <v>8</v>
      </c>
      <c r="AM2" t="s">
        <v>16</v>
      </c>
    </row>
    <row r="3" spans="1:39">
      <c r="A3" s="5">
        <v>0</v>
      </c>
      <c r="B3" s="6">
        <v>0</v>
      </c>
      <c r="C3">
        <f>B3/$B$14*100</f>
        <v>0</v>
      </c>
      <c r="E3" s="5">
        <v>0</v>
      </c>
      <c r="F3" s="6">
        <v>0</v>
      </c>
      <c r="G3">
        <f>F3/$B$14*100</f>
        <v>0</v>
      </c>
      <c r="I3" s="5">
        <v>0</v>
      </c>
      <c r="J3" s="6">
        <v>0</v>
      </c>
      <c r="K3">
        <f>J3/$B$14*100</f>
        <v>0</v>
      </c>
      <c r="M3" s="5">
        <v>0</v>
      </c>
      <c r="N3" s="6">
        <v>0</v>
      </c>
      <c r="O3">
        <f>N3/$B$14*100</f>
        <v>0</v>
      </c>
      <c r="Q3" s="5">
        <v>0</v>
      </c>
      <c r="R3" s="6">
        <v>0</v>
      </c>
      <c r="S3">
        <f>R3/$B$14*100</f>
        <v>0</v>
      </c>
      <c r="U3" s="5">
        <v>0</v>
      </c>
      <c r="V3" s="6">
        <v>0</v>
      </c>
      <c r="W3">
        <f>V3/$B$14*100</f>
        <v>0</v>
      </c>
      <c r="Y3" s="5">
        <v>0</v>
      </c>
      <c r="Z3" s="6">
        <v>0</v>
      </c>
      <c r="AA3">
        <f>Z3/$Z$14*100</f>
        <v>0</v>
      </c>
      <c r="AC3" s="5">
        <v>0</v>
      </c>
      <c r="AD3" s="6">
        <v>0</v>
      </c>
      <c r="AE3">
        <f>AD3/$AD$14*100</f>
        <v>0</v>
      </c>
      <c r="AG3" s="5">
        <v>0</v>
      </c>
      <c r="AH3" s="6">
        <v>0</v>
      </c>
      <c r="AI3">
        <f>AH3/$AH$14*100</f>
        <v>0</v>
      </c>
      <c r="AK3" s="5">
        <v>0</v>
      </c>
      <c r="AL3" s="6">
        <v>0</v>
      </c>
      <c r="AM3">
        <f>AL3/$AL$14*100</f>
        <v>0</v>
      </c>
    </row>
    <row r="4" spans="1:39">
      <c r="A4" s="5">
        <v>10</v>
      </c>
      <c r="B4" s="6">
        <v>255</v>
      </c>
      <c r="C4">
        <f t="shared" ref="C4:C13" si="0">B4/$B$14*100</f>
        <v>44.973544973544968</v>
      </c>
      <c r="E4" s="5">
        <v>10</v>
      </c>
      <c r="F4" s="6">
        <v>0</v>
      </c>
      <c r="G4">
        <f t="shared" ref="G4:G13" si="1">F4/$B$14*100</f>
        <v>0</v>
      </c>
      <c r="I4" s="5">
        <v>10</v>
      </c>
      <c r="J4" s="6">
        <v>0</v>
      </c>
      <c r="K4">
        <f t="shared" ref="K4:K13" si="2">J4/$B$14*100</f>
        <v>0</v>
      </c>
      <c r="M4" s="5">
        <v>10</v>
      </c>
      <c r="N4" s="6">
        <v>0</v>
      </c>
      <c r="O4">
        <f t="shared" ref="O4:O13" si="3">N4/$B$14*100</f>
        <v>0</v>
      </c>
      <c r="Q4" s="5">
        <v>10</v>
      </c>
      <c r="R4" s="6">
        <v>0</v>
      </c>
      <c r="S4">
        <f t="shared" ref="S4:S13" si="4">R4/$B$14*100</f>
        <v>0</v>
      </c>
      <c r="U4" s="5">
        <v>10</v>
      </c>
      <c r="V4" s="6">
        <v>0</v>
      </c>
      <c r="W4">
        <f t="shared" ref="W4:W13" si="5">V4/$B$14*100</f>
        <v>0</v>
      </c>
      <c r="Y4" s="5">
        <v>10</v>
      </c>
      <c r="Z4" s="6">
        <v>19</v>
      </c>
      <c r="AA4">
        <f t="shared" ref="AA4:AA13" si="6">Z4/$Z$14*100</f>
        <v>11.30952380952381</v>
      </c>
      <c r="AC4" s="5">
        <v>10</v>
      </c>
      <c r="AD4" s="6">
        <v>53</v>
      </c>
      <c r="AE4">
        <f t="shared" ref="AE4:AE13" si="7">AD4/$AD$14*100</f>
        <v>55.78947368421052</v>
      </c>
      <c r="AG4" s="5">
        <v>10</v>
      </c>
      <c r="AH4" s="6">
        <v>8</v>
      </c>
      <c r="AI4">
        <f t="shared" ref="AI4:AI13" si="8">AH4/$AH$14*100</f>
        <v>16</v>
      </c>
      <c r="AK4" s="5">
        <v>10</v>
      </c>
      <c r="AL4" s="6">
        <v>175</v>
      </c>
      <c r="AM4">
        <f t="shared" ref="AM4:AM13" si="9">AL4/$AL$14*100</f>
        <v>68.897637795275585</v>
      </c>
    </row>
    <row r="5" spans="1:39">
      <c r="A5" s="5">
        <v>20</v>
      </c>
      <c r="B5" s="6">
        <v>91</v>
      </c>
      <c r="C5">
        <f t="shared" si="0"/>
        <v>16.049382716049383</v>
      </c>
      <c r="E5" s="5">
        <v>20</v>
      </c>
      <c r="F5" s="6">
        <v>0</v>
      </c>
      <c r="G5">
        <f t="shared" si="1"/>
        <v>0</v>
      </c>
      <c r="I5" s="5">
        <v>20</v>
      </c>
      <c r="J5" s="6">
        <v>0</v>
      </c>
      <c r="K5">
        <f t="shared" si="2"/>
        <v>0</v>
      </c>
      <c r="M5" s="5">
        <v>20</v>
      </c>
      <c r="N5" s="6">
        <v>0</v>
      </c>
      <c r="O5">
        <f t="shared" si="3"/>
        <v>0</v>
      </c>
      <c r="Q5" s="5">
        <v>20</v>
      </c>
      <c r="R5" s="6">
        <v>0</v>
      </c>
      <c r="S5">
        <f t="shared" si="4"/>
        <v>0</v>
      </c>
      <c r="U5" s="5">
        <v>20</v>
      </c>
      <c r="V5" s="6">
        <v>0</v>
      </c>
      <c r="W5">
        <f t="shared" si="5"/>
        <v>0</v>
      </c>
      <c r="Y5" s="5">
        <v>20</v>
      </c>
      <c r="Z5" s="6">
        <v>44</v>
      </c>
      <c r="AA5">
        <f t="shared" si="6"/>
        <v>26.190476190476193</v>
      </c>
      <c r="AC5" s="5">
        <v>20</v>
      </c>
      <c r="AD5" s="6">
        <v>3</v>
      </c>
      <c r="AE5">
        <f t="shared" si="7"/>
        <v>3.1578947368421053</v>
      </c>
      <c r="AG5" s="5">
        <v>20</v>
      </c>
      <c r="AH5" s="6">
        <v>18</v>
      </c>
      <c r="AI5">
        <f t="shared" si="8"/>
        <v>36</v>
      </c>
      <c r="AK5" s="5">
        <v>20</v>
      </c>
      <c r="AL5" s="6">
        <v>26</v>
      </c>
      <c r="AM5">
        <f t="shared" si="9"/>
        <v>10.236220472440944</v>
      </c>
    </row>
    <row r="6" spans="1:39">
      <c r="A6" s="5">
        <v>30</v>
      </c>
      <c r="B6" s="6">
        <v>38</v>
      </c>
      <c r="C6">
        <f t="shared" si="0"/>
        <v>6.7019400352733687</v>
      </c>
      <c r="E6" s="5">
        <v>30</v>
      </c>
      <c r="F6" s="6">
        <v>0</v>
      </c>
      <c r="G6">
        <f t="shared" si="1"/>
        <v>0</v>
      </c>
      <c r="I6" s="5">
        <v>30</v>
      </c>
      <c r="J6" s="6">
        <v>0</v>
      </c>
      <c r="K6">
        <f t="shared" si="2"/>
        <v>0</v>
      </c>
      <c r="M6" s="5">
        <v>30</v>
      </c>
      <c r="N6" s="6">
        <v>0</v>
      </c>
      <c r="O6">
        <f t="shared" si="3"/>
        <v>0</v>
      </c>
      <c r="Q6" s="5">
        <v>30</v>
      </c>
      <c r="R6" s="6">
        <v>0</v>
      </c>
      <c r="S6">
        <f t="shared" si="4"/>
        <v>0</v>
      </c>
      <c r="U6" s="5">
        <v>30</v>
      </c>
      <c r="V6" s="6">
        <v>0</v>
      </c>
      <c r="W6">
        <f t="shared" si="5"/>
        <v>0</v>
      </c>
      <c r="Y6" s="5">
        <v>30</v>
      </c>
      <c r="Z6" s="6">
        <v>13</v>
      </c>
      <c r="AA6">
        <f t="shared" si="6"/>
        <v>7.7380952380952381</v>
      </c>
      <c r="AC6" s="5">
        <v>30</v>
      </c>
      <c r="AD6" s="6">
        <v>5</v>
      </c>
      <c r="AE6">
        <f t="shared" si="7"/>
        <v>5.2631578947368416</v>
      </c>
      <c r="AG6" s="5">
        <v>30</v>
      </c>
      <c r="AH6" s="6">
        <v>1</v>
      </c>
      <c r="AI6">
        <f t="shared" si="8"/>
        <v>2</v>
      </c>
      <c r="AK6" s="5">
        <v>30</v>
      </c>
      <c r="AL6" s="6">
        <v>19</v>
      </c>
      <c r="AM6">
        <f t="shared" si="9"/>
        <v>7.4803149606299222</v>
      </c>
    </row>
    <row r="7" spans="1:39">
      <c r="A7" s="5">
        <v>40</v>
      </c>
      <c r="B7" s="6">
        <v>38</v>
      </c>
      <c r="C7">
        <f t="shared" si="0"/>
        <v>6.7019400352733687</v>
      </c>
      <c r="E7" s="5">
        <v>40</v>
      </c>
      <c r="F7" s="6">
        <v>0</v>
      </c>
      <c r="G7">
        <f t="shared" si="1"/>
        <v>0</v>
      </c>
      <c r="I7" s="5">
        <v>40</v>
      </c>
      <c r="J7" s="6">
        <v>0</v>
      </c>
      <c r="K7">
        <f t="shared" si="2"/>
        <v>0</v>
      </c>
      <c r="M7" s="5">
        <v>40</v>
      </c>
      <c r="N7" s="6">
        <v>0</v>
      </c>
      <c r="O7">
        <f t="shared" si="3"/>
        <v>0</v>
      </c>
      <c r="Q7" s="5">
        <v>40</v>
      </c>
      <c r="R7" s="6">
        <v>0</v>
      </c>
      <c r="S7">
        <f t="shared" si="4"/>
        <v>0</v>
      </c>
      <c r="U7" s="5">
        <v>40</v>
      </c>
      <c r="V7" s="6">
        <v>0</v>
      </c>
      <c r="W7">
        <f t="shared" si="5"/>
        <v>0</v>
      </c>
      <c r="Y7" s="5">
        <v>40</v>
      </c>
      <c r="Z7" s="6">
        <v>13</v>
      </c>
      <c r="AA7">
        <f t="shared" si="6"/>
        <v>7.7380952380952381</v>
      </c>
      <c r="AC7" s="5">
        <v>40</v>
      </c>
      <c r="AD7" s="6">
        <v>12</v>
      </c>
      <c r="AE7">
        <f t="shared" si="7"/>
        <v>12.631578947368421</v>
      </c>
      <c r="AG7" s="5">
        <v>40</v>
      </c>
      <c r="AH7" s="6">
        <v>2</v>
      </c>
      <c r="AI7">
        <f t="shared" si="8"/>
        <v>4</v>
      </c>
      <c r="AK7" s="5">
        <v>40</v>
      </c>
      <c r="AL7" s="6">
        <v>11</v>
      </c>
      <c r="AM7">
        <f t="shared" si="9"/>
        <v>4.3307086614173231</v>
      </c>
    </row>
    <row r="8" spans="1:39">
      <c r="A8" s="5">
        <v>50</v>
      </c>
      <c r="B8" s="6">
        <v>53</v>
      </c>
      <c r="C8">
        <f t="shared" si="0"/>
        <v>9.3474426807760143</v>
      </c>
      <c r="E8" s="5">
        <v>50</v>
      </c>
      <c r="F8" s="6">
        <v>0</v>
      </c>
      <c r="G8">
        <f t="shared" si="1"/>
        <v>0</v>
      </c>
      <c r="I8" s="5">
        <v>50</v>
      </c>
      <c r="J8" s="6">
        <v>0</v>
      </c>
      <c r="K8">
        <f t="shared" si="2"/>
        <v>0</v>
      </c>
      <c r="M8" s="5">
        <v>50</v>
      </c>
      <c r="N8" s="6">
        <v>0</v>
      </c>
      <c r="O8">
        <f t="shared" si="3"/>
        <v>0</v>
      </c>
      <c r="Q8" s="5">
        <v>50</v>
      </c>
      <c r="R8" s="6">
        <v>0</v>
      </c>
      <c r="S8">
        <f t="shared" si="4"/>
        <v>0</v>
      </c>
      <c r="U8" s="5">
        <v>50</v>
      </c>
      <c r="V8" s="6">
        <v>0</v>
      </c>
      <c r="W8">
        <f t="shared" si="5"/>
        <v>0</v>
      </c>
      <c r="Y8" s="5">
        <v>50</v>
      </c>
      <c r="Z8" s="6">
        <v>32</v>
      </c>
      <c r="AA8">
        <f t="shared" si="6"/>
        <v>19.047619047619047</v>
      </c>
      <c r="AC8" s="5">
        <v>50</v>
      </c>
      <c r="AD8" s="6">
        <v>8</v>
      </c>
      <c r="AE8">
        <f t="shared" si="7"/>
        <v>8.4210526315789469</v>
      </c>
      <c r="AG8" s="5">
        <v>50</v>
      </c>
      <c r="AH8" s="6">
        <v>5</v>
      </c>
      <c r="AI8">
        <f t="shared" si="8"/>
        <v>10</v>
      </c>
      <c r="AK8" s="5">
        <v>50</v>
      </c>
      <c r="AL8" s="6">
        <v>8</v>
      </c>
      <c r="AM8">
        <f t="shared" si="9"/>
        <v>3.1496062992125982</v>
      </c>
    </row>
    <row r="9" spans="1:39">
      <c r="A9" s="5">
        <v>60</v>
      </c>
      <c r="B9" s="6">
        <v>45</v>
      </c>
      <c r="C9">
        <f t="shared" si="0"/>
        <v>7.9365079365079358</v>
      </c>
      <c r="E9" s="5">
        <v>60</v>
      </c>
      <c r="F9" s="6">
        <v>0</v>
      </c>
      <c r="G9">
        <f t="shared" si="1"/>
        <v>0</v>
      </c>
      <c r="I9" s="5">
        <v>60</v>
      </c>
      <c r="J9" s="6">
        <v>0</v>
      </c>
      <c r="K9">
        <f t="shared" si="2"/>
        <v>0</v>
      </c>
      <c r="M9" s="5">
        <v>60</v>
      </c>
      <c r="N9" s="6">
        <v>0</v>
      </c>
      <c r="O9">
        <f t="shared" si="3"/>
        <v>0</v>
      </c>
      <c r="Q9" s="5">
        <v>60</v>
      </c>
      <c r="R9" s="6">
        <v>0</v>
      </c>
      <c r="S9">
        <f t="shared" si="4"/>
        <v>0</v>
      </c>
      <c r="U9" s="5">
        <v>60</v>
      </c>
      <c r="V9" s="6">
        <v>0</v>
      </c>
      <c r="W9">
        <f t="shared" si="5"/>
        <v>0</v>
      </c>
      <c r="Y9" s="5">
        <v>60</v>
      </c>
      <c r="Z9" s="6">
        <v>26</v>
      </c>
      <c r="AA9">
        <f t="shared" si="6"/>
        <v>15.476190476190476</v>
      </c>
      <c r="AC9" s="5">
        <v>60</v>
      </c>
      <c r="AD9" s="6">
        <v>8</v>
      </c>
      <c r="AE9">
        <f t="shared" si="7"/>
        <v>8.4210526315789469</v>
      </c>
      <c r="AG9" s="5">
        <v>60</v>
      </c>
      <c r="AH9" s="6">
        <v>5</v>
      </c>
      <c r="AI9">
        <f t="shared" si="8"/>
        <v>10</v>
      </c>
      <c r="AK9" s="5">
        <v>60</v>
      </c>
      <c r="AL9" s="6">
        <v>6</v>
      </c>
      <c r="AM9">
        <f t="shared" si="9"/>
        <v>2.3622047244094486</v>
      </c>
    </row>
    <row r="10" spans="1:39">
      <c r="A10" s="5">
        <v>70</v>
      </c>
      <c r="B10" s="6">
        <v>36</v>
      </c>
      <c r="C10">
        <f t="shared" si="0"/>
        <v>6.3492063492063489</v>
      </c>
      <c r="E10" s="5">
        <v>70</v>
      </c>
      <c r="F10" s="6">
        <v>0</v>
      </c>
      <c r="G10">
        <f t="shared" si="1"/>
        <v>0</v>
      </c>
      <c r="I10" s="5">
        <v>70</v>
      </c>
      <c r="J10" s="6">
        <v>0</v>
      </c>
      <c r="K10">
        <f t="shared" si="2"/>
        <v>0</v>
      </c>
      <c r="M10" s="5">
        <v>70</v>
      </c>
      <c r="N10" s="6">
        <v>0</v>
      </c>
      <c r="O10">
        <f t="shared" si="3"/>
        <v>0</v>
      </c>
      <c r="Q10" s="5">
        <v>70</v>
      </c>
      <c r="R10" s="6">
        <v>0</v>
      </c>
      <c r="S10">
        <f t="shared" si="4"/>
        <v>0</v>
      </c>
      <c r="U10" s="5">
        <v>70</v>
      </c>
      <c r="V10" s="6">
        <v>0</v>
      </c>
      <c r="W10">
        <f t="shared" si="5"/>
        <v>0</v>
      </c>
      <c r="Y10" s="5">
        <v>70</v>
      </c>
      <c r="Z10" s="6">
        <v>17</v>
      </c>
      <c r="AA10">
        <f t="shared" si="6"/>
        <v>10.119047619047619</v>
      </c>
      <c r="AC10" s="5">
        <v>70</v>
      </c>
      <c r="AD10" s="6">
        <v>6</v>
      </c>
      <c r="AE10">
        <f t="shared" si="7"/>
        <v>6.3157894736842106</v>
      </c>
      <c r="AG10" s="5">
        <v>70</v>
      </c>
      <c r="AH10" s="6">
        <v>7</v>
      </c>
      <c r="AI10">
        <f t="shared" si="8"/>
        <v>14.000000000000002</v>
      </c>
      <c r="AK10" s="5">
        <v>70</v>
      </c>
      <c r="AL10" s="6">
        <v>6</v>
      </c>
      <c r="AM10">
        <f t="shared" si="9"/>
        <v>2.3622047244094486</v>
      </c>
    </row>
    <row r="11" spans="1:39">
      <c r="A11" s="5">
        <v>80</v>
      </c>
      <c r="B11" s="6">
        <v>9</v>
      </c>
      <c r="C11">
        <f t="shared" si="0"/>
        <v>1.5873015873015872</v>
      </c>
      <c r="E11" s="5">
        <v>80</v>
      </c>
      <c r="F11" s="6">
        <v>0</v>
      </c>
      <c r="G11">
        <f t="shared" si="1"/>
        <v>0</v>
      </c>
      <c r="I11" s="5">
        <v>80</v>
      </c>
      <c r="J11" s="6">
        <v>0</v>
      </c>
      <c r="K11">
        <f t="shared" si="2"/>
        <v>0</v>
      </c>
      <c r="M11" s="5">
        <v>80</v>
      </c>
      <c r="N11" s="6">
        <v>0</v>
      </c>
      <c r="O11">
        <f t="shared" si="3"/>
        <v>0</v>
      </c>
      <c r="Q11" s="5">
        <v>80</v>
      </c>
      <c r="R11" s="6">
        <v>0</v>
      </c>
      <c r="S11">
        <f t="shared" si="4"/>
        <v>0</v>
      </c>
      <c r="U11" s="5">
        <v>80</v>
      </c>
      <c r="V11" s="6">
        <v>0</v>
      </c>
      <c r="W11">
        <f t="shared" si="5"/>
        <v>0</v>
      </c>
      <c r="Y11" s="5">
        <v>80</v>
      </c>
      <c r="Z11" s="6">
        <v>4</v>
      </c>
      <c r="AA11">
        <f t="shared" si="6"/>
        <v>2.3809523809523809</v>
      </c>
      <c r="AC11" s="5">
        <v>80</v>
      </c>
      <c r="AD11" s="6">
        <v>0</v>
      </c>
      <c r="AE11">
        <f t="shared" si="7"/>
        <v>0</v>
      </c>
      <c r="AG11" s="5">
        <v>80</v>
      </c>
      <c r="AH11" s="6">
        <v>3</v>
      </c>
      <c r="AI11">
        <f t="shared" si="8"/>
        <v>6</v>
      </c>
      <c r="AK11" s="5">
        <v>80</v>
      </c>
      <c r="AL11" s="6">
        <v>2</v>
      </c>
      <c r="AM11">
        <f t="shared" si="9"/>
        <v>0.78740157480314954</v>
      </c>
    </row>
    <row r="12" spans="1:39">
      <c r="A12" s="5">
        <v>90</v>
      </c>
      <c r="B12" s="6">
        <v>2</v>
      </c>
      <c r="C12">
        <f t="shared" si="0"/>
        <v>0.35273368606701938</v>
      </c>
      <c r="E12" s="5">
        <v>90</v>
      </c>
      <c r="F12" s="6">
        <v>0</v>
      </c>
      <c r="G12">
        <f t="shared" si="1"/>
        <v>0</v>
      </c>
      <c r="I12" s="5">
        <v>90</v>
      </c>
      <c r="J12" s="6">
        <v>0</v>
      </c>
      <c r="K12">
        <f t="shared" si="2"/>
        <v>0</v>
      </c>
      <c r="M12" s="5">
        <v>90</v>
      </c>
      <c r="N12" s="6">
        <v>0</v>
      </c>
      <c r="O12">
        <f t="shared" si="3"/>
        <v>0</v>
      </c>
      <c r="Q12" s="5">
        <v>90</v>
      </c>
      <c r="R12" s="6">
        <v>0</v>
      </c>
      <c r="S12">
        <f t="shared" si="4"/>
        <v>0</v>
      </c>
      <c r="U12" s="5">
        <v>90</v>
      </c>
      <c r="V12" s="6">
        <v>0</v>
      </c>
      <c r="W12">
        <f t="shared" si="5"/>
        <v>0</v>
      </c>
      <c r="Y12" s="5">
        <v>90</v>
      </c>
      <c r="Z12" s="6">
        <v>0</v>
      </c>
      <c r="AA12">
        <f t="shared" si="6"/>
        <v>0</v>
      </c>
      <c r="AC12" s="5">
        <v>90</v>
      </c>
      <c r="AD12" s="6">
        <v>0</v>
      </c>
      <c r="AE12">
        <f t="shared" si="7"/>
        <v>0</v>
      </c>
      <c r="AG12" s="5">
        <v>90</v>
      </c>
      <c r="AH12" s="6">
        <v>1</v>
      </c>
      <c r="AI12">
        <f t="shared" si="8"/>
        <v>2</v>
      </c>
      <c r="AK12" s="5">
        <v>90</v>
      </c>
      <c r="AL12" s="6">
        <v>1</v>
      </c>
      <c r="AM12">
        <f t="shared" si="9"/>
        <v>0.39370078740157477</v>
      </c>
    </row>
    <row r="13" spans="1:39">
      <c r="A13" s="5">
        <v>100</v>
      </c>
      <c r="B13" s="6">
        <v>0</v>
      </c>
      <c r="C13">
        <f t="shared" si="0"/>
        <v>0</v>
      </c>
      <c r="E13" s="5">
        <v>100</v>
      </c>
      <c r="F13" s="6">
        <v>0</v>
      </c>
      <c r="G13">
        <f t="shared" si="1"/>
        <v>0</v>
      </c>
      <c r="I13" s="5">
        <v>100</v>
      </c>
      <c r="J13" s="6">
        <v>0</v>
      </c>
      <c r="K13">
        <f t="shared" si="2"/>
        <v>0</v>
      </c>
      <c r="M13" s="5">
        <v>100</v>
      </c>
      <c r="N13" s="6">
        <v>0</v>
      </c>
      <c r="O13">
        <f t="shared" si="3"/>
        <v>0</v>
      </c>
      <c r="Q13" s="5">
        <v>100</v>
      </c>
      <c r="R13" s="6">
        <v>0</v>
      </c>
      <c r="S13">
        <f t="shared" si="4"/>
        <v>0</v>
      </c>
      <c r="U13" s="5">
        <v>100</v>
      </c>
      <c r="V13" s="6">
        <v>0</v>
      </c>
      <c r="W13">
        <f t="shared" si="5"/>
        <v>0</v>
      </c>
      <c r="Y13" s="5">
        <v>100</v>
      </c>
      <c r="Z13" s="6">
        <v>0</v>
      </c>
      <c r="AA13">
        <f t="shared" si="6"/>
        <v>0</v>
      </c>
      <c r="AC13" s="5">
        <v>100</v>
      </c>
      <c r="AD13" s="6">
        <v>0</v>
      </c>
      <c r="AE13">
        <f t="shared" si="7"/>
        <v>0</v>
      </c>
      <c r="AG13" s="5">
        <v>100</v>
      </c>
      <c r="AH13" s="6">
        <v>0</v>
      </c>
      <c r="AI13">
        <f t="shared" si="8"/>
        <v>0</v>
      </c>
      <c r="AK13" s="5">
        <v>100</v>
      </c>
      <c r="AL13" s="6">
        <v>0</v>
      </c>
      <c r="AM13">
        <f t="shared" si="9"/>
        <v>0</v>
      </c>
    </row>
    <row r="14" spans="1:39" ht="15.75" thickBot="1">
      <c r="A14" s="7" t="s">
        <v>7</v>
      </c>
      <c r="B14" s="7">
        <f>SUM(B3:B13)</f>
        <v>567</v>
      </c>
      <c r="C14" s="7">
        <f>SUM(C3:C13)</f>
        <v>100</v>
      </c>
      <c r="E14" s="7" t="s">
        <v>7</v>
      </c>
      <c r="F14" s="7">
        <v>0</v>
      </c>
      <c r="G14" s="7">
        <f>SUM(G3:G13)</f>
        <v>0</v>
      </c>
      <c r="I14" s="7" t="s">
        <v>7</v>
      </c>
      <c r="J14" s="7">
        <v>0</v>
      </c>
      <c r="K14" s="7">
        <f>SUM(K3:K13)</f>
        <v>0</v>
      </c>
      <c r="M14" s="7" t="s">
        <v>7</v>
      </c>
      <c r="N14" s="7">
        <v>0</v>
      </c>
      <c r="O14" s="7">
        <f>SUM(O3:O13)</f>
        <v>0</v>
      </c>
      <c r="Q14" s="7" t="s">
        <v>7</v>
      </c>
      <c r="R14" s="7">
        <v>0</v>
      </c>
      <c r="S14" s="7">
        <f>SUM(S3:S13)</f>
        <v>0</v>
      </c>
      <c r="U14" s="7" t="s">
        <v>7</v>
      </c>
      <c r="V14" s="7">
        <v>0</v>
      </c>
      <c r="W14" s="7">
        <f>SUM(W3:W13)</f>
        <v>0</v>
      </c>
      <c r="Y14" s="7" t="s">
        <v>7</v>
      </c>
      <c r="Z14" s="7">
        <f>SUM(Z3:Z13)</f>
        <v>168</v>
      </c>
      <c r="AA14" s="7">
        <f>SUM(AA3:AA13)</f>
        <v>100.00000000000001</v>
      </c>
      <c r="AC14" s="7" t="s">
        <v>7</v>
      </c>
      <c r="AD14" s="7">
        <f>SUM(AD3:AD13)</f>
        <v>95</v>
      </c>
      <c r="AE14" s="7">
        <f>SUM(AE3:AE13)</f>
        <v>99.999999999999986</v>
      </c>
      <c r="AG14" s="7" t="s">
        <v>7</v>
      </c>
      <c r="AH14" s="7">
        <f>SUM(AH3:AH13)</f>
        <v>50</v>
      </c>
      <c r="AI14" s="7">
        <f>SUM(AI3:AI13)</f>
        <v>100</v>
      </c>
      <c r="AK14" s="7" t="s">
        <v>7</v>
      </c>
      <c r="AL14" s="7">
        <f>SUM(AL3:AL13)</f>
        <v>254</v>
      </c>
      <c r="AM14" s="7">
        <f>SUM(AM3:AM13)</f>
        <v>100</v>
      </c>
    </row>
  </sheetData>
  <sortState ref="AK3:AK13">
    <sortCondition ref="AK3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35"/>
  <sheetViews>
    <sheetView zoomScale="50" zoomScaleNormal="50" workbookViewId="0">
      <selection activeCell="AB18" sqref="AB18"/>
    </sheetView>
  </sheetViews>
  <sheetFormatPr defaultRowHeight="15"/>
  <sheetData>
    <row r="1" spans="1:40" ht="15.75" thickBot="1">
      <c r="A1" s="15" t="s">
        <v>596</v>
      </c>
      <c r="B1" t="s">
        <v>9</v>
      </c>
      <c r="D1" s="9"/>
      <c r="F1" s="4" t="s">
        <v>10</v>
      </c>
      <c r="G1" s="10">
        <v>2006</v>
      </c>
      <c r="H1" s="9"/>
      <c r="J1" t="s">
        <v>11</v>
      </c>
      <c r="K1" s="10">
        <v>2007</v>
      </c>
      <c r="L1" s="9"/>
      <c r="N1" t="s">
        <v>12</v>
      </c>
      <c r="O1" s="10">
        <v>2007</v>
      </c>
      <c r="P1" s="9"/>
      <c r="R1" t="s">
        <v>13</v>
      </c>
      <c r="S1" s="10">
        <v>2007</v>
      </c>
      <c r="T1" s="9"/>
      <c r="V1" t="s">
        <v>11</v>
      </c>
      <c r="W1" s="10">
        <v>2009</v>
      </c>
      <c r="X1" s="9"/>
      <c r="Z1" t="s">
        <v>14</v>
      </c>
      <c r="AA1" s="10">
        <v>2011</v>
      </c>
      <c r="AB1" s="9"/>
      <c r="AD1" t="s">
        <v>15</v>
      </c>
      <c r="AE1" s="10">
        <v>2011</v>
      </c>
      <c r="AH1" t="s">
        <v>12</v>
      </c>
      <c r="AI1" s="10">
        <v>2012</v>
      </c>
      <c r="AL1" t="s">
        <v>15</v>
      </c>
      <c r="AM1" s="10">
        <v>2012</v>
      </c>
    </row>
    <row r="2" spans="1:40">
      <c r="A2" s="15"/>
      <c r="B2" s="8" t="s">
        <v>6</v>
      </c>
      <c r="C2" s="8" t="s">
        <v>8</v>
      </c>
      <c r="D2" t="s">
        <v>16</v>
      </c>
      <c r="F2" s="8" t="s">
        <v>6</v>
      </c>
      <c r="G2" s="8" t="s">
        <v>8</v>
      </c>
      <c r="H2" t="s">
        <v>16</v>
      </c>
      <c r="J2" s="8" t="s">
        <v>6</v>
      </c>
      <c r="K2" s="8" t="s">
        <v>8</v>
      </c>
      <c r="L2" t="s">
        <v>16</v>
      </c>
      <c r="N2" s="8" t="s">
        <v>6</v>
      </c>
      <c r="O2" s="8" t="s">
        <v>8</v>
      </c>
      <c r="P2" t="s">
        <v>16</v>
      </c>
      <c r="R2" s="8" t="s">
        <v>6</v>
      </c>
      <c r="S2" s="8" t="s">
        <v>8</v>
      </c>
      <c r="T2" t="s">
        <v>16</v>
      </c>
      <c r="V2" s="8" t="s">
        <v>6</v>
      </c>
      <c r="W2" s="8" t="s">
        <v>8</v>
      </c>
      <c r="X2" t="s">
        <v>16</v>
      </c>
      <c r="Z2" s="8" t="s">
        <v>6</v>
      </c>
      <c r="AA2" s="8" t="s">
        <v>8</v>
      </c>
      <c r="AB2" t="s">
        <v>16</v>
      </c>
      <c r="AD2" s="8" t="s">
        <v>6</v>
      </c>
      <c r="AE2" s="8" t="s">
        <v>8</v>
      </c>
      <c r="AF2" t="s">
        <v>16</v>
      </c>
      <c r="AH2" s="8" t="s">
        <v>6</v>
      </c>
      <c r="AI2" s="8" t="s">
        <v>8</v>
      </c>
      <c r="AJ2" t="s">
        <v>16</v>
      </c>
      <c r="AL2" s="8" t="s">
        <v>6</v>
      </c>
      <c r="AM2" s="8" t="s">
        <v>8</v>
      </c>
      <c r="AN2" t="s">
        <v>16</v>
      </c>
    </row>
    <row r="3" spans="1:40">
      <c r="A3" s="15"/>
      <c r="B3" s="5">
        <v>0</v>
      </c>
      <c r="C3" s="6">
        <v>0</v>
      </c>
      <c r="D3" s="9">
        <f>(C3/$C$20)*100</f>
        <v>0</v>
      </c>
      <c r="F3" s="5">
        <v>0</v>
      </c>
      <c r="G3" s="6">
        <v>0</v>
      </c>
      <c r="H3" s="9">
        <v>0</v>
      </c>
      <c r="J3" s="5">
        <v>0</v>
      </c>
      <c r="K3" s="6">
        <v>0</v>
      </c>
      <c r="L3" s="9">
        <f>(K3/$C$20)*100</f>
        <v>0</v>
      </c>
      <c r="N3" s="5">
        <v>0</v>
      </c>
      <c r="O3" s="6">
        <v>0</v>
      </c>
      <c r="P3" s="9">
        <f>(O3/$C$20)*100</f>
        <v>0</v>
      </c>
      <c r="R3" s="5">
        <v>0</v>
      </c>
      <c r="S3" s="6">
        <v>0</v>
      </c>
      <c r="T3" s="9">
        <f>(S3/$C$20)*100</f>
        <v>0</v>
      </c>
      <c r="V3" s="5">
        <v>0</v>
      </c>
      <c r="W3" s="6">
        <v>0</v>
      </c>
      <c r="X3" s="9">
        <f>(W3/$C$20)*100</f>
        <v>0</v>
      </c>
      <c r="Z3" s="5">
        <v>0</v>
      </c>
      <c r="AA3" s="6">
        <v>0</v>
      </c>
      <c r="AB3" s="9">
        <f>(AA3/$AA$20)*100</f>
        <v>0</v>
      </c>
      <c r="AD3" s="5">
        <v>0</v>
      </c>
      <c r="AE3" s="6">
        <v>0</v>
      </c>
      <c r="AF3" s="9">
        <f>(AE3/$AE$20)*100</f>
        <v>0</v>
      </c>
      <c r="AH3" s="5">
        <v>0</v>
      </c>
      <c r="AI3" s="6">
        <v>0</v>
      </c>
      <c r="AJ3" s="9">
        <f>(AI3/$AI$20)*100</f>
        <v>0</v>
      </c>
      <c r="AL3" s="5">
        <v>0</v>
      </c>
      <c r="AM3" s="6">
        <v>0</v>
      </c>
      <c r="AN3" s="9">
        <f>(AM3/$AM$20)*100</f>
        <v>0</v>
      </c>
    </row>
    <row r="4" spans="1:40">
      <c r="A4" s="15"/>
      <c r="B4" s="5">
        <v>1</v>
      </c>
      <c r="C4" s="6">
        <v>0</v>
      </c>
      <c r="D4" s="9">
        <f t="shared" ref="D4:D19" si="0">(C4/$C$20)*100</f>
        <v>0</v>
      </c>
      <c r="F4" s="5">
        <v>1</v>
      </c>
      <c r="G4" s="6">
        <v>0</v>
      </c>
      <c r="H4" s="9">
        <v>0</v>
      </c>
      <c r="J4" s="5">
        <v>1</v>
      </c>
      <c r="K4" s="6">
        <v>0</v>
      </c>
      <c r="L4" s="9">
        <f t="shared" ref="L4:L19" si="1">(K4/$C$20)*100</f>
        <v>0</v>
      </c>
      <c r="N4" s="5">
        <v>1</v>
      </c>
      <c r="O4" s="6">
        <v>0</v>
      </c>
      <c r="P4" s="9">
        <f t="shared" ref="P4:P19" si="2">(O4/$C$20)*100</f>
        <v>0</v>
      </c>
      <c r="R4" s="5">
        <v>1</v>
      </c>
      <c r="S4" s="6">
        <v>0</v>
      </c>
      <c r="T4" s="9">
        <f t="shared" ref="T4:T19" si="3">(S4/$C$20)*100</f>
        <v>0</v>
      </c>
      <c r="V4" s="5">
        <v>1</v>
      </c>
      <c r="W4" s="6">
        <v>0</v>
      </c>
      <c r="X4" s="9">
        <f t="shared" ref="X4:X19" si="4">(W4/$C$20)*100</f>
        <v>0</v>
      </c>
      <c r="Z4" s="5">
        <v>1</v>
      </c>
      <c r="AA4" s="6">
        <v>0</v>
      </c>
      <c r="AB4" s="9">
        <f t="shared" ref="AB4:AB19" si="5">(AA4/$AA$20)*100</f>
        <v>0</v>
      </c>
      <c r="AD4" s="5">
        <v>1</v>
      </c>
      <c r="AE4" s="6">
        <v>0</v>
      </c>
      <c r="AF4" s="9">
        <f t="shared" ref="AF4:AF19" si="6">(AE4/$AE$20)*100</f>
        <v>0</v>
      </c>
      <c r="AH4" s="5">
        <v>1</v>
      </c>
      <c r="AI4" s="6">
        <v>0</v>
      </c>
      <c r="AJ4" s="9">
        <f t="shared" ref="AJ4:AJ19" si="7">(AI4/$AI$20)*100</f>
        <v>0</v>
      </c>
      <c r="AL4" s="5">
        <v>1</v>
      </c>
      <c r="AM4" s="6">
        <v>0</v>
      </c>
      <c r="AN4" s="9">
        <f t="shared" ref="AN4:AN19" si="8">(AM4/$AM$20)*100</f>
        <v>0</v>
      </c>
    </row>
    <row r="5" spans="1:40">
      <c r="A5" s="15"/>
      <c r="B5" s="5">
        <v>2</v>
      </c>
      <c r="C5" s="6">
        <v>15</v>
      </c>
      <c r="D5" s="9">
        <f t="shared" si="0"/>
        <v>2.4</v>
      </c>
      <c r="F5" s="5">
        <v>2</v>
      </c>
      <c r="G5" s="6">
        <v>0</v>
      </c>
      <c r="H5" s="9">
        <v>0</v>
      </c>
      <c r="J5" s="5">
        <v>2</v>
      </c>
      <c r="K5" s="6">
        <v>0</v>
      </c>
      <c r="L5" s="9">
        <f t="shared" si="1"/>
        <v>0</v>
      </c>
      <c r="N5" s="5">
        <v>2</v>
      </c>
      <c r="O5" s="6">
        <v>0</v>
      </c>
      <c r="P5" s="9">
        <f t="shared" si="2"/>
        <v>0</v>
      </c>
      <c r="R5" s="5">
        <v>2</v>
      </c>
      <c r="S5" s="6">
        <v>0</v>
      </c>
      <c r="T5" s="9">
        <f t="shared" si="3"/>
        <v>0</v>
      </c>
      <c r="V5" s="5">
        <v>2</v>
      </c>
      <c r="W5" s="6">
        <v>0</v>
      </c>
      <c r="X5" s="9">
        <f t="shared" si="4"/>
        <v>0</v>
      </c>
      <c r="Z5" s="5">
        <v>2</v>
      </c>
      <c r="AA5" s="6">
        <v>2</v>
      </c>
      <c r="AB5" s="9">
        <f t="shared" si="5"/>
        <v>1.1834319526627219</v>
      </c>
      <c r="AD5" s="5">
        <v>2</v>
      </c>
      <c r="AE5" s="6">
        <v>2</v>
      </c>
      <c r="AF5" s="9">
        <f t="shared" si="6"/>
        <v>2.1052631578947367</v>
      </c>
      <c r="AH5" s="5">
        <v>2</v>
      </c>
      <c r="AI5" s="6">
        <v>0</v>
      </c>
      <c r="AJ5" s="9">
        <f t="shared" si="7"/>
        <v>0</v>
      </c>
      <c r="AL5" s="5">
        <v>2</v>
      </c>
      <c r="AM5" s="6">
        <v>11</v>
      </c>
      <c r="AN5" s="9">
        <f t="shared" si="8"/>
        <v>3.536977491961415</v>
      </c>
    </row>
    <row r="6" spans="1:40">
      <c r="A6" s="15"/>
      <c r="B6" s="5">
        <v>3</v>
      </c>
      <c r="C6" s="6">
        <v>136</v>
      </c>
      <c r="D6" s="9">
        <f t="shared" si="0"/>
        <v>21.759999999999998</v>
      </c>
      <c r="F6" s="5">
        <v>3</v>
      </c>
      <c r="G6" s="6">
        <v>0</v>
      </c>
      <c r="H6" s="9">
        <v>0</v>
      </c>
      <c r="J6" s="5">
        <v>3</v>
      </c>
      <c r="K6" s="6">
        <v>0</v>
      </c>
      <c r="L6" s="9">
        <f t="shared" si="1"/>
        <v>0</v>
      </c>
      <c r="N6" s="5">
        <v>3</v>
      </c>
      <c r="O6" s="6">
        <v>0</v>
      </c>
      <c r="P6" s="9">
        <f t="shared" si="2"/>
        <v>0</v>
      </c>
      <c r="R6" s="5">
        <v>3</v>
      </c>
      <c r="S6" s="6">
        <v>0</v>
      </c>
      <c r="T6" s="9">
        <f t="shared" si="3"/>
        <v>0</v>
      </c>
      <c r="V6" s="5">
        <v>3</v>
      </c>
      <c r="W6" s="6">
        <v>0</v>
      </c>
      <c r="X6" s="9">
        <f t="shared" si="4"/>
        <v>0</v>
      </c>
      <c r="Z6" s="5">
        <v>3</v>
      </c>
      <c r="AA6" s="6">
        <v>3</v>
      </c>
      <c r="AB6" s="9">
        <f t="shared" si="5"/>
        <v>1.7751479289940828</v>
      </c>
      <c r="AD6" s="5">
        <v>3</v>
      </c>
      <c r="AE6" s="6">
        <v>39</v>
      </c>
      <c r="AF6" s="9">
        <f t="shared" si="6"/>
        <v>41.05263157894737</v>
      </c>
      <c r="AH6" s="5">
        <v>3</v>
      </c>
      <c r="AI6" s="6">
        <v>2</v>
      </c>
      <c r="AJ6" s="9">
        <f t="shared" si="7"/>
        <v>4</v>
      </c>
      <c r="AL6" s="5">
        <v>3</v>
      </c>
      <c r="AM6" s="6">
        <v>92</v>
      </c>
      <c r="AN6" s="9">
        <f t="shared" si="8"/>
        <v>29.581993569131832</v>
      </c>
    </row>
    <row r="7" spans="1:40">
      <c r="A7" s="15"/>
      <c r="B7" s="5">
        <v>4</v>
      </c>
      <c r="C7" s="6">
        <v>140</v>
      </c>
      <c r="D7" s="9">
        <f t="shared" si="0"/>
        <v>22.400000000000002</v>
      </c>
      <c r="F7" s="5">
        <v>4</v>
      </c>
      <c r="G7" s="6">
        <v>0</v>
      </c>
      <c r="H7" s="9">
        <v>0</v>
      </c>
      <c r="J7" s="5">
        <v>4</v>
      </c>
      <c r="K7" s="6">
        <v>0</v>
      </c>
      <c r="L7" s="9">
        <f t="shared" si="1"/>
        <v>0</v>
      </c>
      <c r="N7" s="5">
        <v>4</v>
      </c>
      <c r="O7" s="6">
        <v>0</v>
      </c>
      <c r="P7" s="9">
        <f t="shared" si="2"/>
        <v>0</v>
      </c>
      <c r="R7" s="5">
        <v>4</v>
      </c>
      <c r="S7" s="6">
        <v>0</v>
      </c>
      <c r="T7" s="9">
        <f t="shared" si="3"/>
        <v>0</v>
      </c>
      <c r="V7" s="5">
        <v>4</v>
      </c>
      <c r="W7" s="6">
        <v>0</v>
      </c>
      <c r="X7" s="9">
        <f t="shared" si="4"/>
        <v>0</v>
      </c>
      <c r="Z7" s="5">
        <v>4</v>
      </c>
      <c r="AA7" s="6">
        <v>14</v>
      </c>
      <c r="AB7" s="9">
        <f t="shared" si="5"/>
        <v>8.2840236686390547</v>
      </c>
      <c r="AD7" s="5">
        <v>4</v>
      </c>
      <c r="AE7" s="6">
        <v>12</v>
      </c>
      <c r="AF7" s="9">
        <f t="shared" si="6"/>
        <v>12.631578947368421</v>
      </c>
      <c r="AH7" s="5">
        <v>4</v>
      </c>
      <c r="AI7" s="6">
        <v>6</v>
      </c>
      <c r="AJ7" s="9">
        <f t="shared" si="7"/>
        <v>12</v>
      </c>
      <c r="AL7" s="5">
        <v>4</v>
      </c>
      <c r="AM7" s="6">
        <v>108</v>
      </c>
      <c r="AN7" s="9">
        <f t="shared" si="8"/>
        <v>34.726688102893895</v>
      </c>
    </row>
    <row r="8" spans="1:40">
      <c r="A8" s="15"/>
      <c r="B8" s="5">
        <v>5</v>
      </c>
      <c r="C8" s="6">
        <v>62</v>
      </c>
      <c r="D8" s="9">
        <f t="shared" si="0"/>
        <v>9.92</v>
      </c>
      <c r="F8" s="5">
        <v>5</v>
      </c>
      <c r="G8" s="6">
        <v>0</v>
      </c>
      <c r="H8" s="9">
        <v>0</v>
      </c>
      <c r="J8" s="5">
        <v>5</v>
      </c>
      <c r="K8" s="6">
        <v>0</v>
      </c>
      <c r="L8" s="9">
        <f t="shared" si="1"/>
        <v>0</v>
      </c>
      <c r="N8" s="5">
        <v>5</v>
      </c>
      <c r="O8" s="6">
        <v>0</v>
      </c>
      <c r="P8" s="9">
        <f t="shared" si="2"/>
        <v>0</v>
      </c>
      <c r="R8" s="5">
        <v>5</v>
      </c>
      <c r="S8" s="6">
        <v>0</v>
      </c>
      <c r="T8" s="9">
        <f t="shared" si="3"/>
        <v>0</v>
      </c>
      <c r="V8" s="5">
        <v>5</v>
      </c>
      <c r="W8" s="6">
        <v>0</v>
      </c>
      <c r="X8" s="9">
        <f t="shared" si="4"/>
        <v>0</v>
      </c>
      <c r="Z8" s="5">
        <v>5</v>
      </c>
      <c r="AA8" s="6">
        <v>22</v>
      </c>
      <c r="AB8" s="9">
        <f t="shared" si="5"/>
        <v>13.017751479289942</v>
      </c>
      <c r="AD8" s="5">
        <v>5</v>
      </c>
      <c r="AE8" s="6">
        <v>1</v>
      </c>
      <c r="AF8" s="9">
        <f t="shared" si="6"/>
        <v>1.0526315789473684</v>
      </c>
      <c r="AH8" s="5">
        <v>5</v>
      </c>
      <c r="AI8" s="6">
        <v>11</v>
      </c>
      <c r="AJ8" s="9">
        <f t="shared" si="7"/>
        <v>22</v>
      </c>
      <c r="AL8" s="5">
        <v>5</v>
      </c>
      <c r="AM8" s="6">
        <v>28</v>
      </c>
      <c r="AN8" s="9">
        <f t="shared" si="8"/>
        <v>9.0032154340836019</v>
      </c>
    </row>
    <row r="9" spans="1:40">
      <c r="A9" s="15"/>
      <c r="B9" s="5">
        <v>6</v>
      </c>
      <c r="C9" s="6">
        <v>33</v>
      </c>
      <c r="D9" s="9">
        <f t="shared" si="0"/>
        <v>5.28</v>
      </c>
      <c r="F9" s="5">
        <v>6</v>
      </c>
      <c r="G9" s="6">
        <v>0</v>
      </c>
      <c r="H9" s="9">
        <v>0</v>
      </c>
      <c r="J9" s="5">
        <v>6</v>
      </c>
      <c r="K9" s="6">
        <v>0</v>
      </c>
      <c r="L9" s="9">
        <f t="shared" si="1"/>
        <v>0</v>
      </c>
      <c r="N9" s="5">
        <v>6</v>
      </c>
      <c r="O9" s="6">
        <v>0</v>
      </c>
      <c r="P9" s="9">
        <f t="shared" si="2"/>
        <v>0</v>
      </c>
      <c r="R9" s="5">
        <v>6</v>
      </c>
      <c r="S9" s="6">
        <v>0</v>
      </c>
      <c r="T9" s="9">
        <f t="shared" si="3"/>
        <v>0</v>
      </c>
      <c r="V9" s="5">
        <v>6</v>
      </c>
      <c r="W9" s="6">
        <v>0</v>
      </c>
      <c r="X9" s="9">
        <f t="shared" si="4"/>
        <v>0</v>
      </c>
      <c r="Z9" s="5">
        <v>6</v>
      </c>
      <c r="AA9" s="6">
        <v>20</v>
      </c>
      <c r="AB9" s="9">
        <f t="shared" si="5"/>
        <v>11.834319526627219</v>
      </c>
      <c r="AD9" s="5">
        <v>6</v>
      </c>
      <c r="AE9" s="6">
        <v>2</v>
      </c>
      <c r="AF9" s="9">
        <f t="shared" si="6"/>
        <v>2.1052631578947367</v>
      </c>
      <c r="AH9" s="5">
        <v>6</v>
      </c>
      <c r="AI9" s="6">
        <v>7</v>
      </c>
      <c r="AJ9" s="9">
        <f t="shared" si="7"/>
        <v>14.000000000000002</v>
      </c>
      <c r="AL9" s="5">
        <v>6</v>
      </c>
      <c r="AM9" s="6">
        <v>4</v>
      </c>
      <c r="AN9" s="9">
        <f t="shared" si="8"/>
        <v>1.2861736334405145</v>
      </c>
    </row>
    <row r="10" spans="1:40">
      <c r="A10" s="15"/>
      <c r="B10" s="5">
        <v>7</v>
      </c>
      <c r="C10" s="6">
        <v>26</v>
      </c>
      <c r="D10" s="9">
        <f t="shared" si="0"/>
        <v>4.16</v>
      </c>
      <c r="F10" s="5">
        <v>7</v>
      </c>
      <c r="G10" s="6">
        <v>0</v>
      </c>
      <c r="H10" s="9">
        <v>0</v>
      </c>
      <c r="J10" s="5">
        <v>7</v>
      </c>
      <c r="K10" s="6">
        <v>0</v>
      </c>
      <c r="L10" s="9">
        <f t="shared" si="1"/>
        <v>0</v>
      </c>
      <c r="N10" s="5">
        <v>7</v>
      </c>
      <c r="O10" s="6">
        <v>0</v>
      </c>
      <c r="P10" s="9">
        <f t="shared" si="2"/>
        <v>0</v>
      </c>
      <c r="R10" s="5">
        <v>7</v>
      </c>
      <c r="S10" s="6">
        <v>0</v>
      </c>
      <c r="T10" s="9">
        <f t="shared" si="3"/>
        <v>0</v>
      </c>
      <c r="V10" s="5">
        <v>7</v>
      </c>
      <c r="W10" s="6">
        <v>0</v>
      </c>
      <c r="X10" s="9">
        <f t="shared" si="4"/>
        <v>0</v>
      </c>
      <c r="Z10" s="5">
        <v>7</v>
      </c>
      <c r="AA10" s="6">
        <v>13</v>
      </c>
      <c r="AB10" s="9">
        <f t="shared" si="5"/>
        <v>7.6923076923076925</v>
      </c>
      <c r="AD10" s="5">
        <v>7</v>
      </c>
      <c r="AE10" s="6">
        <v>1</v>
      </c>
      <c r="AF10" s="9">
        <f t="shared" si="6"/>
        <v>1.0526315789473684</v>
      </c>
      <c r="AH10" s="5">
        <v>7</v>
      </c>
      <c r="AI10" s="6">
        <v>0</v>
      </c>
      <c r="AJ10" s="9">
        <f t="shared" si="7"/>
        <v>0</v>
      </c>
      <c r="AL10" s="5">
        <v>7</v>
      </c>
      <c r="AM10" s="6">
        <v>12</v>
      </c>
      <c r="AN10" s="9">
        <f t="shared" si="8"/>
        <v>3.8585209003215439</v>
      </c>
    </row>
    <row r="11" spans="1:40">
      <c r="A11" s="15"/>
      <c r="B11" s="5">
        <v>8</v>
      </c>
      <c r="C11" s="6">
        <v>22</v>
      </c>
      <c r="D11" s="9">
        <f t="shared" si="0"/>
        <v>3.52</v>
      </c>
      <c r="F11" s="5">
        <v>8</v>
      </c>
      <c r="G11" s="6">
        <v>0</v>
      </c>
      <c r="H11" s="9">
        <v>0</v>
      </c>
      <c r="J11" s="5">
        <v>8</v>
      </c>
      <c r="K11" s="6">
        <v>0</v>
      </c>
      <c r="L11" s="9">
        <f t="shared" si="1"/>
        <v>0</v>
      </c>
      <c r="N11" s="5">
        <v>8</v>
      </c>
      <c r="O11" s="6">
        <v>0</v>
      </c>
      <c r="P11" s="9">
        <f t="shared" si="2"/>
        <v>0</v>
      </c>
      <c r="R11" s="5">
        <v>8</v>
      </c>
      <c r="S11" s="6">
        <v>0</v>
      </c>
      <c r="T11" s="9">
        <f t="shared" si="3"/>
        <v>0</v>
      </c>
      <c r="V11" s="5">
        <v>8</v>
      </c>
      <c r="W11" s="6">
        <v>0</v>
      </c>
      <c r="X11" s="9">
        <f t="shared" si="4"/>
        <v>0</v>
      </c>
      <c r="Z11" s="5">
        <v>8</v>
      </c>
      <c r="AA11" s="6">
        <v>3</v>
      </c>
      <c r="AB11" s="9">
        <f t="shared" si="5"/>
        <v>1.7751479289940828</v>
      </c>
      <c r="AD11" s="5">
        <v>8</v>
      </c>
      <c r="AE11" s="6">
        <v>5</v>
      </c>
      <c r="AF11" s="9">
        <f t="shared" si="6"/>
        <v>5.2631578947368416</v>
      </c>
      <c r="AH11" s="5">
        <v>8</v>
      </c>
      <c r="AI11" s="6">
        <v>1</v>
      </c>
      <c r="AJ11" s="9">
        <f t="shared" si="7"/>
        <v>2</v>
      </c>
      <c r="AL11" s="5">
        <v>8</v>
      </c>
      <c r="AM11" s="6">
        <v>13</v>
      </c>
      <c r="AN11" s="9">
        <f t="shared" si="8"/>
        <v>4.180064308681672</v>
      </c>
    </row>
    <row r="12" spans="1:40">
      <c r="A12" s="15"/>
      <c r="B12" s="5">
        <v>9</v>
      </c>
      <c r="C12" s="6">
        <v>24</v>
      </c>
      <c r="D12" s="9">
        <f t="shared" si="0"/>
        <v>3.84</v>
      </c>
      <c r="F12" s="5">
        <v>9</v>
      </c>
      <c r="G12" s="6">
        <v>0</v>
      </c>
      <c r="H12" s="9">
        <v>0</v>
      </c>
      <c r="J12" s="5">
        <v>9</v>
      </c>
      <c r="K12" s="6">
        <v>0</v>
      </c>
      <c r="L12" s="9">
        <f t="shared" si="1"/>
        <v>0</v>
      </c>
      <c r="N12" s="5">
        <v>9</v>
      </c>
      <c r="O12" s="6">
        <v>0</v>
      </c>
      <c r="P12" s="9">
        <f t="shared" si="2"/>
        <v>0</v>
      </c>
      <c r="R12" s="5">
        <v>9</v>
      </c>
      <c r="S12" s="6">
        <v>0</v>
      </c>
      <c r="T12" s="9">
        <f t="shared" si="3"/>
        <v>0</v>
      </c>
      <c r="V12" s="5">
        <v>9</v>
      </c>
      <c r="W12" s="6">
        <v>0</v>
      </c>
      <c r="X12" s="9">
        <f t="shared" si="4"/>
        <v>0</v>
      </c>
      <c r="Z12" s="5">
        <v>9</v>
      </c>
      <c r="AA12" s="6">
        <v>7</v>
      </c>
      <c r="AB12" s="9">
        <f t="shared" si="5"/>
        <v>4.1420118343195274</v>
      </c>
      <c r="AD12" s="5">
        <v>9</v>
      </c>
      <c r="AE12" s="6">
        <v>7</v>
      </c>
      <c r="AF12" s="9">
        <f t="shared" si="6"/>
        <v>7.3684210526315779</v>
      </c>
      <c r="AH12" s="5">
        <v>9</v>
      </c>
      <c r="AI12" s="6">
        <v>1</v>
      </c>
      <c r="AJ12" s="9">
        <f t="shared" si="7"/>
        <v>2</v>
      </c>
      <c r="AL12" s="5">
        <v>9</v>
      </c>
      <c r="AM12" s="6">
        <v>9</v>
      </c>
      <c r="AN12" s="9">
        <f t="shared" si="8"/>
        <v>2.8938906752411575</v>
      </c>
    </row>
    <row r="13" spans="1:40">
      <c r="A13" s="15"/>
      <c r="B13" s="5">
        <v>10</v>
      </c>
      <c r="C13" s="6">
        <v>42</v>
      </c>
      <c r="D13" s="9">
        <f t="shared" si="0"/>
        <v>6.72</v>
      </c>
      <c r="F13" s="5">
        <v>10</v>
      </c>
      <c r="G13" s="6">
        <v>0</v>
      </c>
      <c r="H13" s="9">
        <v>0</v>
      </c>
      <c r="J13" s="5">
        <v>10</v>
      </c>
      <c r="K13" s="6">
        <v>0</v>
      </c>
      <c r="L13" s="9">
        <f t="shared" si="1"/>
        <v>0</v>
      </c>
      <c r="N13" s="5">
        <v>10</v>
      </c>
      <c r="O13" s="6">
        <v>0</v>
      </c>
      <c r="P13" s="9">
        <f t="shared" si="2"/>
        <v>0</v>
      </c>
      <c r="R13" s="5">
        <v>10</v>
      </c>
      <c r="S13" s="6">
        <v>0</v>
      </c>
      <c r="T13" s="9">
        <f t="shared" si="3"/>
        <v>0</v>
      </c>
      <c r="V13" s="5">
        <v>10</v>
      </c>
      <c r="W13" s="6">
        <v>0</v>
      </c>
      <c r="X13" s="9">
        <f t="shared" si="4"/>
        <v>0</v>
      </c>
      <c r="Z13" s="5">
        <v>10</v>
      </c>
      <c r="AA13" s="6">
        <v>24</v>
      </c>
      <c r="AB13" s="9">
        <f t="shared" si="5"/>
        <v>14.201183431952662</v>
      </c>
      <c r="AD13" s="5">
        <v>10</v>
      </c>
      <c r="AE13" s="6">
        <v>7</v>
      </c>
      <c r="AF13" s="9">
        <f t="shared" si="6"/>
        <v>7.3684210526315779</v>
      </c>
      <c r="AH13" s="5">
        <v>10</v>
      </c>
      <c r="AI13" s="6">
        <v>3</v>
      </c>
      <c r="AJ13" s="9">
        <f t="shared" si="7"/>
        <v>6</v>
      </c>
      <c r="AL13" s="5">
        <v>10</v>
      </c>
      <c r="AM13" s="6">
        <v>8</v>
      </c>
      <c r="AN13" s="9">
        <f t="shared" si="8"/>
        <v>2.572347266881029</v>
      </c>
    </row>
    <row r="14" spans="1:40">
      <c r="A14" s="15"/>
      <c r="B14" s="5">
        <v>11</v>
      </c>
      <c r="C14" s="6">
        <v>42</v>
      </c>
      <c r="D14" s="9">
        <f t="shared" si="0"/>
        <v>6.72</v>
      </c>
      <c r="F14" s="5">
        <v>11</v>
      </c>
      <c r="G14" s="6">
        <v>0</v>
      </c>
      <c r="H14" s="9">
        <v>0</v>
      </c>
      <c r="J14" s="5">
        <v>11</v>
      </c>
      <c r="K14" s="6">
        <v>0</v>
      </c>
      <c r="L14" s="9">
        <f t="shared" si="1"/>
        <v>0</v>
      </c>
      <c r="N14" s="5">
        <v>11</v>
      </c>
      <c r="O14" s="6">
        <v>0</v>
      </c>
      <c r="P14" s="9">
        <f t="shared" si="2"/>
        <v>0</v>
      </c>
      <c r="R14" s="5">
        <v>11</v>
      </c>
      <c r="S14" s="6">
        <v>0</v>
      </c>
      <c r="T14" s="9">
        <f t="shared" si="3"/>
        <v>0</v>
      </c>
      <c r="V14" s="5">
        <v>11</v>
      </c>
      <c r="W14" s="6">
        <v>0</v>
      </c>
      <c r="X14" s="9">
        <f t="shared" si="4"/>
        <v>0</v>
      </c>
      <c r="Z14" s="5">
        <v>11</v>
      </c>
      <c r="AA14" s="6">
        <v>20</v>
      </c>
      <c r="AB14" s="9">
        <f t="shared" si="5"/>
        <v>11.834319526627219</v>
      </c>
      <c r="AD14" s="5">
        <v>11</v>
      </c>
      <c r="AE14" s="6">
        <v>10</v>
      </c>
      <c r="AF14" s="9">
        <f t="shared" si="6"/>
        <v>10.526315789473683</v>
      </c>
      <c r="AH14" s="5">
        <v>11</v>
      </c>
      <c r="AI14" s="6">
        <v>3</v>
      </c>
      <c r="AJ14" s="9">
        <f t="shared" si="7"/>
        <v>6</v>
      </c>
      <c r="AL14" s="5">
        <v>11</v>
      </c>
      <c r="AM14" s="6">
        <v>9</v>
      </c>
      <c r="AN14" s="9">
        <f t="shared" si="8"/>
        <v>2.8938906752411575</v>
      </c>
    </row>
    <row r="15" spans="1:40">
      <c r="A15" s="15"/>
      <c r="B15" s="5">
        <v>12</v>
      </c>
      <c r="C15" s="6">
        <v>33</v>
      </c>
      <c r="D15" s="9">
        <f t="shared" si="0"/>
        <v>5.28</v>
      </c>
      <c r="F15" s="5">
        <v>12</v>
      </c>
      <c r="G15" s="6">
        <v>0</v>
      </c>
      <c r="H15" s="9">
        <v>0</v>
      </c>
      <c r="J15" s="5">
        <v>12</v>
      </c>
      <c r="K15" s="6">
        <v>0</v>
      </c>
      <c r="L15" s="9">
        <f t="shared" si="1"/>
        <v>0</v>
      </c>
      <c r="N15" s="5">
        <v>12</v>
      </c>
      <c r="O15" s="6">
        <v>0</v>
      </c>
      <c r="P15" s="9">
        <f t="shared" si="2"/>
        <v>0</v>
      </c>
      <c r="R15" s="5">
        <v>12</v>
      </c>
      <c r="S15" s="6">
        <v>0</v>
      </c>
      <c r="T15" s="9">
        <f t="shared" si="3"/>
        <v>0</v>
      </c>
      <c r="V15" s="5">
        <v>12</v>
      </c>
      <c r="W15" s="6">
        <v>0</v>
      </c>
      <c r="X15" s="9">
        <f t="shared" si="4"/>
        <v>0</v>
      </c>
      <c r="Z15" s="5">
        <v>12</v>
      </c>
      <c r="AA15" s="6">
        <v>20</v>
      </c>
      <c r="AB15" s="9">
        <f t="shared" si="5"/>
        <v>11.834319526627219</v>
      </c>
      <c r="AD15" s="5">
        <v>12</v>
      </c>
      <c r="AE15" s="6">
        <v>3</v>
      </c>
      <c r="AF15" s="9">
        <f t="shared" si="6"/>
        <v>3.1578947368421053</v>
      </c>
      <c r="AH15" s="5">
        <v>12</v>
      </c>
      <c r="AI15" s="6">
        <v>5</v>
      </c>
      <c r="AJ15" s="9">
        <f t="shared" si="7"/>
        <v>10</v>
      </c>
      <c r="AL15" s="5">
        <v>12</v>
      </c>
      <c r="AM15" s="6">
        <v>5</v>
      </c>
      <c r="AN15" s="9">
        <f t="shared" si="8"/>
        <v>1.607717041800643</v>
      </c>
    </row>
    <row r="16" spans="1:40">
      <c r="A16" s="15"/>
      <c r="B16" s="5">
        <v>13</v>
      </c>
      <c r="C16" s="6">
        <v>35</v>
      </c>
      <c r="D16" s="9">
        <f t="shared" si="0"/>
        <v>5.6000000000000005</v>
      </c>
      <c r="F16" s="5">
        <v>13</v>
      </c>
      <c r="G16" s="6">
        <v>0</v>
      </c>
      <c r="H16" s="9">
        <v>0</v>
      </c>
      <c r="J16" s="5">
        <v>13</v>
      </c>
      <c r="K16" s="6">
        <v>0</v>
      </c>
      <c r="L16" s="9">
        <f t="shared" si="1"/>
        <v>0</v>
      </c>
      <c r="N16" s="5">
        <v>13</v>
      </c>
      <c r="O16" s="6">
        <v>0</v>
      </c>
      <c r="P16" s="9">
        <f t="shared" si="2"/>
        <v>0</v>
      </c>
      <c r="R16" s="5">
        <v>13</v>
      </c>
      <c r="S16" s="6">
        <v>0</v>
      </c>
      <c r="T16" s="9">
        <f t="shared" si="3"/>
        <v>0</v>
      </c>
      <c r="V16" s="5">
        <v>13</v>
      </c>
      <c r="W16" s="6">
        <v>0</v>
      </c>
      <c r="X16" s="9">
        <f t="shared" si="4"/>
        <v>0</v>
      </c>
      <c r="Z16" s="5">
        <v>13</v>
      </c>
      <c r="AA16" s="6">
        <v>15</v>
      </c>
      <c r="AB16" s="9">
        <f t="shared" si="5"/>
        <v>8.8757396449704142</v>
      </c>
      <c r="AD16" s="5">
        <v>13</v>
      </c>
      <c r="AE16" s="6">
        <v>6</v>
      </c>
      <c r="AF16" s="9">
        <f t="shared" si="6"/>
        <v>6.3157894736842106</v>
      </c>
      <c r="AH16" s="5">
        <v>13</v>
      </c>
      <c r="AI16" s="6">
        <v>7</v>
      </c>
      <c r="AJ16" s="9">
        <f t="shared" si="7"/>
        <v>14.000000000000002</v>
      </c>
      <c r="AL16" s="5">
        <v>13</v>
      </c>
      <c r="AM16" s="6">
        <v>7</v>
      </c>
      <c r="AN16" s="9">
        <f t="shared" si="8"/>
        <v>2.2508038585209005</v>
      </c>
    </row>
    <row r="17" spans="1:40">
      <c r="A17" s="15"/>
      <c r="B17" s="5">
        <v>14</v>
      </c>
      <c r="C17" s="6">
        <v>11</v>
      </c>
      <c r="D17" s="9">
        <f t="shared" si="0"/>
        <v>1.76</v>
      </c>
      <c r="F17" s="5">
        <v>14</v>
      </c>
      <c r="G17" s="6">
        <v>0</v>
      </c>
      <c r="H17" s="9">
        <v>0</v>
      </c>
      <c r="J17" s="5">
        <v>14</v>
      </c>
      <c r="K17" s="6">
        <v>0</v>
      </c>
      <c r="L17" s="9">
        <f t="shared" si="1"/>
        <v>0</v>
      </c>
      <c r="N17" s="5">
        <v>14</v>
      </c>
      <c r="O17" s="6">
        <v>0</v>
      </c>
      <c r="P17" s="9">
        <f t="shared" si="2"/>
        <v>0</v>
      </c>
      <c r="R17" s="5">
        <v>14</v>
      </c>
      <c r="S17" s="6">
        <v>0</v>
      </c>
      <c r="T17" s="9">
        <f t="shared" si="3"/>
        <v>0</v>
      </c>
      <c r="V17" s="5">
        <v>14</v>
      </c>
      <c r="W17" s="6">
        <v>0</v>
      </c>
      <c r="X17" s="9">
        <f t="shared" si="4"/>
        <v>0</v>
      </c>
      <c r="Z17" s="5">
        <v>14</v>
      </c>
      <c r="AA17" s="6">
        <v>6</v>
      </c>
      <c r="AB17" s="9">
        <f t="shared" si="5"/>
        <v>3.5502958579881656</v>
      </c>
      <c r="AD17" s="5">
        <v>14</v>
      </c>
      <c r="AE17" s="6">
        <v>0</v>
      </c>
      <c r="AF17" s="9">
        <f t="shared" si="6"/>
        <v>0</v>
      </c>
      <c r="AH17" s="5">
        <v>14</v>
      </c>
      <c r="AI17" s="6">
        <v>1</v>
      </c>
      <c r="AJ17" s="9">
        <f t="shared" si="7"/>
        <v>2</v>
      </c>
      <c r="AL17" s="5">
        <v>14</v>
      </c>
      <c r="AM17" s="6">
        <v>4</v>
      </c>
      <c r="AN17" s="9">
        <f t="shared" si="8"/>
        <v>1.2861736334405145</v>
      </c>
    </row>
    <row r="18" spans="1:40">
      <c r="A18" s="15"/>
      <c r="B18" s="5">
        <v>15</v>
      </c>
      <c r="C18" s="6">
        <v>3</v>
      </c>
      <c r="D18" s="9">
        <f t="shared" si="0"/>
        <v>0.48</v>
      </c>
      <c r="F18" s="5">
        <v>15</v>
      </c>
      <c r="G18" s="6">
        <v>0</v>
      </c>
      <c r="H18" s="9">
        <v>0</v>
      </c>
      <c r="J18" s="5">
        <v>15</v>
      </c>
      <c r="K18" s="6">
        <v>0</v>
      </c>
      <c r="L18" s="9">
        <f t="shared" si="1"/>
        <v>0</v>
      </c>
      <c r="N18" s="5">
        <v>15</v>
      </c>
      <c r="O18" s="6">
        <v>0</v>
      </c>
      <c r="P18" s="9">
        <f t="shared" si="2"/>
        <v>0</v>
      </c>
      <c r="R18" s="5">
        <v>15</v>
      </c>
      <c r="S18" s="6">
        <v>0</v>
      </c>
      <c r="T18" s="9">
        <f t="shared" si="3"/>
        <v>0</v>
      </c>
      <c r="V18" s="5">
        <v>15</v>
      </c>
      <c r="W18" s="6">
        <v>0</v>
      </c>
      <c r="X18" s="9">
        <f t="shared" si="4"/>
        <v>0</v>
      </c>
      <c r="Z18" s="5">
        <v>15</v>
      </c>
      <c r="AA18" s="6">
        <v>0</v>
      </c>
      <c r="AB18" s="9">
        <f t="shared" si="5"/>
        <v>0</v>
      </c>
      <c r="AD18" s="5">
        <v>15</v>
      </c>
      <c r="AE18" s="6">
        <v>0</v>
      </c>
      <c r="AF18" s="9">
        <f t="shared" si="6"/>
        <v>0</v>
      </c>
      <c r="AH18" s="5">
        <v>15</v>
      </c>
      <c r="AI18" s="6">
        <v>3</v>
      </c>
      <c r="AJ18" s="9">
        <f t="shared" si="7"/>
        <v>6</v>
      </c>
      <c r="AL18" s="5">
        <v>15</v>
      </c>
      <c r="AM18" s="6">
        <v>0</v>
      </c>
      <c r="AN18" s="9">
        <f t="shared" si="8"/>
        <v>0</v>
      </c>
    </row>
    <row r="19" spans="1:40">
      <c r="A19" s="15"/>
      <c r="B19" s="5">
        <v>16</v>
      </c>
      <c r="C19" s="6">
        <v>1</v>
      </c>
      <c r="D19" s="9">
        <f t="shared" si="0"/>
        <v>0.16</v>
      </c>
      <c r="F19" s="5">
        <v>16</v>
      </c>
      <c r="G19" s="6">
        <v>0</v>
      </c>
      <c r="H19" s="9">
        <v>0</v>
      </c>
      <c r="J19" s="5">
        <v>16</v>
      </c>
      <c r="K19" s="6">
        <v>0</v>
      </c>
      <c r="L19" s="9">
        <f t="shared" si="1"/>
        <v>0</v>
      </c>
      <c r="N19" s="5">
        <v>16</v>
      </c>
      <c r="O19" s="6">
        <v>0</v>
      </c>
      <c r="P19" s="9">
        <f t="shared" si="2"/>
        <v>0</v>
      </c>
      <c r="R19" s="5">
        <v>16</v>
      </c>
      <c r="S19" s="6">
        <v>0</v>
      </c>
      <c r="T19" s="9">
        <f t="shared" si="3"/>
        <v>0</v>
      </c>
      <c r="V19" s="5">
        <v>16</v>
      </c>
      <c r="W19" s="6">
        <v>0</v>
      </c>
      <c r="X19" s="9">
        <f t="shared" si="4"/>
        <v>0</v>
      </c>
      <c r="Z19" s="5">
        <v>16</v>
      </c>
      <c r="AA19" s="6">
        <v>0</v>
      </c>
      <c r="AB19" s="9">
        <f t="shared" si="5"/>
        <v>0</v>
      </c>
      <c r="AD19" s="5">
        <v>16</v>
      </c>
      <c r="AE19" s="6">
        <v>0</v>
      </c>
      <c r="AF19" s="9">
        <f t="shared" si="6"/>
        <v>0</v>
      </c>
      <c r="AH19" s="5">
        <v>16</v>
      </c>
      <c r="AI19" s="6">
        <v>0</v>
      </c>
      <c r="AJ19" s="9">
        <f t="shared" si="7"/>
        <v>0</v>
      </c>
      <c r="AL19" s="5">
        <v>16</v>
      </c>
      <c r="AM19" s="6">
        <v>1</v>
      </c>
      <c r="AN19" s="9">
        <f t="shared" si="8"/>
        <v>0.32154340836012862</v>
      </c>
    </row>
    <row r="20" spans="1:40" ht="15.75" thickBot="1">
      <c r="A20" s="15"/>
      <c r="B20" s="7" t="s">
        <v>7</v>
      </c>
      <c r="C20" s="7">
        <f>SUM(C3:C19)</f>
        <v>625</v>
      </c>
      <c r="D20" s="7">
        <f>SUM(D3:D19)</f>
        <v>100</v>
      </c>
      <c r="F20" s="7" t="s">
        <v>7</v>
      </c>
      <c r="G20" s="7">
        <f>SUM(G3:G19)</f>
        <v>0</v>
      </c>
      <c r="H20" s="7">
        <f>SUM(H3:H19)</f>
        <v>0</v>
      </c>
      <c r="J20" s="7" t="s">
        <v>7</v>
      </c>
      <c r="K20" s="7">
        <f>SUM(K3:K19)</f>
        <v>0</v>
      </c>
      <c r="L20" s="7">
        <f>SUM(L3:L19)</f>
        <v>0</v>
      </c>
      <c r="N20" s="7" t="s">
        <v>7</v>
      </c>
      <c r="O20" s="7">
        <f>SUM(O3:O19)</f>
        <v>0</v>
      </c>
      <c r="P20" s="7">
        <f>SUM(P3:P19)</f>
        <v>0</v>
      </c>
      <c r="R20" s="7" t="s">
        <v>7</v>
      </c>
      <c r="S20" s="7">
        <f>SUM(S3:S19)</f>
        <v>0</v>
      </c>
      <c r="T20" s="7">
        <f>SUM(T3:T19)</f>
        <v>0</v>
      </c>
      <c r="V20" s="7" t="s">
        <v>7</v>
      </c>
      <c r="W20" s="7">
        <f>SUM(W3:W19)</f>
        <v>0</v>
      </c>
      <c r="X20" s="7">
        <f>SUM(X3:X19)</f>
        <v>0</v>
      </c>
      <c r="Z20" s="7" t="s">
        <v>7</v>
      </c>
      <c r="AA20" s="7">
        <f>SUM(AA3:AA19)</f>
        <v>169</v>
      </c>
      <c r="AB20" s="7">
        <f>SUM(AB3:AB19)</f>
        <v>100</v>
      </c>
      <c r="AD20" s="7" t="s">
        <v>7</v>
      </c>
      <c r="AE20" s="7">
        <f>SUM(AE3:AE19)</f>
        <v>95</v>
      </c>
      <c r="AF20" s="7">
        <f>SUM(AF3:AF19)</f>
        <v>100</v>
      </c>
      <c r="AH20" s="7" t="s">
        <v>7</v>
      </c>
      <c r="AI20" s="7">
        <f>SUM(AI3:AI19)</f>
        <v>50</v>
      </c>
      <c r="AJ20" s="7">
        <f>SUM(AJ3:AJ19)</f>
        <v>100</v>
      </c>
      <c r="AL20" s="7" t="s">
        <v>7</v>
      </c>
      <c r="AM20" s="7">
        <f>SUM(AM3:AM19)</f>
        <v>311</v>
      </c>
      <c r="AN20" s="7">
        <f>SUM(AN3:AN19)</f>
        <v>99.999999999999972</v>
      </c>
    </row>
    <row r="21" spans="1:40" ht="9.75" customHeight="1"/>
    <row r="22" spans="1:40" ht="17.25" customHeight="1" thickBot="1">
      <c r="A22" s="16" t="s">
        <v>597</v>
      </c>
      <c r="B22" t="s">
        <v>9</v>
      </c>
      <c r="D22" s="9"/>
      <c r="F22" s="4" t="s">
        <v>10</v>
      </c>
      <c r="G22" s="10">
        <v>2006</v>
      </c>
      <c r="H22" s="9"/>
      <c r="J22" t="s">
        <v>11</v>
      </c>
      <c r="K22" s="10">
        <v>2007</v>
      </c>
      <c r="L22" s="9"/>
      <c r="N22" t="s">
        <v>12</v>
      </c>
      <c r="O22" s="10">
        <v>2007</v>
      </c>
      <c r="P22" s="9"/>
      <c r="R22" t="s">
        <v>13</v>
      </c>
      <c r="S22" s="10">
        <v>2007</v>
      </c>
      <c r="T22" s="9"/>
      <c r="V22" t="s">
        <v>11</v>
      </c>
      <c r="W22" s="10">
        <v>2009</v>
      </c>
      <c r="X22" s="9"/>
      <c r="Z22" t="s">
        <v>14</v>
      </c>
      <c r="AA22" s="10">
        <v>2011</v>
      </c>
      <c r="AB22" s="9"/>
      <c r="AD22" t="s">
        <v>15</v>
      </c>
      <c r="AE22" s="10">
        <v>2011</v>
      </c>
      <c r="AH22" t="s">
        <v>12</v>
      </c>
      <c r="AI22" s="10">
        <v>2012</v>
      </c>
      <c r="AL22" t="s">
        <v>15</v>
      </c>
      <c r="AM22" s="10">
        <v>2012</v>
      </c>
    </row>
    <row r="23" spans="1:40" ht="17.25" customHeight="1">
      <c r="A23" s="16"/>
      <c r="B23" s="8" t="s">
        <v>6</v>
      </c>
      <c r="C23" s="8" t="s">
        <v>8</v>
      </c>
      <c r="D23" t="s">
        <v>16</v>
      </c>
      <c r="F23" s="8" t="s">
        <v>6</v>
      </c>
      <c r="G23" s="8" t="s">
        <v>8</v>
      </c>
      <c r="H23" t="s">
        <v>16</v>
      </c>
      <c r="J23" s="8" t="s">
        <v>6</v>
      </c>
      <c r="K23" s="8" t="s">
        <v>8</v>
      </c>
      <c r="L23" t="s">
        <v>16</v>
      </c>
      <c r="N23" s="8" t="s">
        <v>6</v>
      </c>
      <c r="O23" s="8" t="s">
        <v>8</v>
      </c>
      <c r="P23" t="s">
        <v>16</v>
      </c>
      <c r="R23" s="8" t="s">
        <v>6</v>
      </c>
      <c r="S23" s="8" t="s">
        <v>8</v>
      </c>
      <c r="T23" t="s">
        <v>16</v>
      </c>
      <c r="V23" s="8" t="s">
        <v>6</v>
      </c>
      <c r="W23" s="8" t="s">
        <v>8</v>
      </c>
      <c r="X23" t="s">
        <v>16</v>
      </c>
      <c r="Z23" s="8" t="s">
        <v>6</v>
      </c>
      <c r="AA23" s="8" t="s">
        <v>8</v>
      </c>
      <c r="AB23" t="s">
        <v>16</v>
      </c>
      <c r="AD23" s="8" t="s">
        <v>6</v>
      </c>
      <c r="AE23" s="8" t="s">
        <v>8</v>
      </c>
      <c r="AF23" t="s">
        <v>16</v>
      </c>
      <c r="AH23" s="8" t="s">
        <v>6</v>
      </c>
      <c r="AI23" s="8" t="s">
        <v>8</v>
      </c>
      <c r="AJ23" t="s">
        <v>16</v>
      </c>
      <c r="AL23" s="8" t="s">
        <v>6</v>
      </c>
      <c r="AM23" s="8" t="s">
        <v>8</v>
      </c>
      <c r="AN23" t="s">
        <v>16</v>
      </c>
    </row>
    <row r="24" spans="1:40" ht="17.25" customHeight="1">
      <c r="A24" s="16"/>
      <c r="B24" s="5">
        <v>0</v>
      </c>
      <c r="C24" s="6">
        <v>0</v>
      </c>
      <c r="D24">
        <f>C24/$C$14*100</f>
        <v>0</v>
      </c>
      <c r="F24" s="5">
        <v>0</v>
      </c>
      <c r="G24" s="6">
        <v>0</v>
      </c>
      <c r="H24">
        <f>G24/$C$14*100</f>
        <v>0</v>
      </c>
      <c r="J24" s="5">
        <v>0</v>
      </c>
      <c r="K24" s="6">
        <v>0</v>
      </c>
      <c r="L24">
        <f>K24/$C$14*100</f>
        <v>0</v>
      </c>
      <c r="N24" s="5">
        <v>0</v>
      </c>
      <c r="O24" s="6">
        <v>0</v>
      </c>
      <c r="P24">
        <f>O24/$C$14*100</f>
        <v>0</v>
      </c>
      <c r="R24" s="5">
        <v>0</v>
      </c>
      <c r="S24" s="6">
        <v>0</v>
      </c>
      <c r="T24">
        <f>S24/$C$14*100</f>
        <v>0</v>
      </c>
      <c r="V24" s="5">
        <v>0</v>
      </c>
      <c r="W24" s="6">
        <v>0</v>
      </c>
      <c r="X24">
        <f>W24/$C$14*100</f>
        <v>0</v>
      </c>
      <c r="Z24" s="5">
        <v>0</v>
      </c>
      <c r="AA24" s="6">
        <v>0</v>
      </c>
      <c r="AB24">
        <f>AA24/$AA$14*100</f>
        <v>0</v>
      </c>
      <c r="AD24" s="5">
        <v>0</v>
      </c>
      <c r="AE24" s="6">
        <v>0</v>
      </c>
      <c r="AF24">
        <f>AE24/$AE$14*100</f>
        <v>0</v>
      </c>
      <c r="AH24" s="5">
        <v>0</v>
      </c>
      <c r="AI24" s="6">
        <v>0</v>
      </c>
      <c r="AJ24">
        <f>AI24/$AI$14*100</f>
        <v>0</v>
      </c>
      <c r="AL24" s="5">
        <v>0</v>
      </c>
      <c r="AM24" s="6">
        <v>0</v>
      </c>
      <c r="AN24">
        <f>AM24/$AM$14*100</f>
        <v>0</v>
      </c>
    </row>
    <row r="25" spans="1:40" ht="17.25" customHeight="1">
      <c r="A25" s="16"/>
      <c r="B25" s="5">
        <v>10</v>
      </c>
      <c r="C25" s="6">
        <v>255</v>
      </c>
      <c r="D25">
        <f t="shared" ref="D25:D34" si="9">C25/$C$14*100</f>
        <v>607.14285714285711</v>
      </c>
      <c r="F25" s="5">
        <v>10</v>
      </c>
      <c r="G25" s="6">
        <v>0</v>
      </c>
      <c r="H25">
        <f t="shared" ref="H25:H34" si="10">G25/$C$14*100</f>
        <v>0</v>
      </c>
      <c r="J25" s="5">
        <v>10</v>
      </c>
      <c r="K25" s="6">
        <v>0</v>
      </c>
      <c r="L25">
        <f t="shared" ref="L25:L34" si="11">K25/$C$14*100</f>
        <v>0</v>
      </c>
      <c r="N25" s="5">
        <v>10</v>
      </c>
      <c r="O25" s="6">
        <v>0</v>
      </c>
      <c r="P25">
        <f t="shared" ref="P25:P34" si="12">O25/$C$14*100</f>
        <v>0</v>
      </c>
      <c r="R25" s="5">
        <v>10</v>
      </c>
      <c r="S25" s="6">
        <v>0</v>
      </c>
      <c r="T25">
        <f t="shared" ref="T25:T34" si="13">S25/$C$14*100</f>
        <v>0</v>
      </c>
      <c r="V25" s="5">
        <v>10</v>
      </c>
      <c r="W25" s="6">
        <v>0</v>
      </c>
      <c r="X25">
        <f t="shared" ref="X25:X34" si="14">W25/$C$14*100</f>
        <v>0</v>
      </c>
      <c r="Z25" s="5">
        <v>10</v>
      </c>
      <c r="AA25" s="6">
        <v>19</v>
      </c>
      <c r="AB25">
        <f t="shared" ref="AB25:AB34" si="15">AA25/$AA$14*100</f>
        <v>95</v>
      </c>
      <c r="AD25" s="5">
        <v>10</v>
      </c>
      <c r="AE25" s="6">
        <v>53</v>
      </c>
      <c r="AF25">
        <f t="shared" ref="AF25:AF34" si="16">AE25/$AE$14*100</f>
        <v>530</v>
      </c>
      <c r="AH25" s="5">
        <v>10</v>
      </c>
      <c r="AI25" s="6">
        <v>8</v>
      </c>
      <c r="AJ25">
        <f t="shared" ref="AJ25:AJ34" si="17">AI25/$AI$14*100</f>
        <v>266.66666666666663</v>
      </c>
      <c r="AL25" s="5">
        <v>10</v>
      </c>
      <c r="AM25" s="6">
        <v>175</v>
      </c>
      <c r="AN25">
        <f t="shared" ref="AN25:AN34" si="18">AM25/$AM$14*100</f>
        <v>1944.4444444444443</v>
      </c>
    </row>
    <row r="26" spans="1:40" ht="17.25" customHeight="1">
      <c r="A26" s="16"/>
      <c r="B26" s="5">
        <v>20</v>
      </c>
      <c r="C26" s="6">
        <v>91</v>
      </c>
      <c r="D26">
        <f t="shared" si="9"/>
        <v>216.66666666666666</v>
      </c>
      <c r="F26" s="5">
        <v>20</v>
      </c>
      <c r="G26" s="6">
        <v>0</v>
      </c>
      <c r="H26">
        <f t="shared" si="10"/>
        <v>0</v>
      </c>
      <c r="J26" s="5">
        <v>20</v>
      </c>
      <c r="K26" s="6">
        <v>0</v>
      </c>
      <c r="L26">
        <f t="shared" si="11"/>
        <v>0</v>
      </c>
      <c r="N26" s="5">
        <v>20</v>
      </c>
      <c r="O26" s="6">
        <v>0</v>
      </c>
      <c r="P26">
        <f t="shared" si="12"/>
        <v>0</v>
      </c>
      <c r="R26" s="5">
        <v>20</v>
      </c>
      <c r="S26" s="6">
        <v>0</v>
      </c>
      <c r="T26">
        <f t="shared" si="13"/>
        <v>0</v>
      </c>
      <c r="V26" s="5">
        <v>20</v>
      </c>
      <c r="W26" s="6">
        <v>0</v>
      </c>
      <c r="X26">
        <f t="shared" si="14"/>
        <v>0</v>
      </c>
      <c r="Z26" s="5">
        <v>20</v>
      </c>
      <c r="AA26" s="6">
        <v>44</v>
      </c>
      <c r="AB26">
        <f t="shared" si="15"/>
        <v>220.00000000000003</v>
      </c>
      <c r="AD26" s="5">
        <v>20</v>
      </c>
      <c r="AE26" s="6">
        <v>3</v>
      </c>
      <c r="AF26">
        <f t="shared" si="16"/>
        <v>30</v>
      </c>
      <c r="AH26" s="5">
        <v>20</v>
      </c>
      <c r="AI26" s="6">
        <v>18</v>
      </c>
      <c r="AJ26">
        <f t="shared" si="17"/>
        <v>600</v>
      </c>
      <c r="AL26" s="5">
        <v>20</v>
      </c>
      <c r="AM26" s="6">
        <v>26</v>
      </c>
      <c r="AN26">
        <f t="shared" si="18"/>
        <v>288.88888888888886</v>
      </c>
    </row>
    <row r="27" spans="1:40" ht="17.25" customHeight="1">
      <c r="A27" s="16"/>
      <c r="B27" s="5">
        <v>30</v>
      </c>
      <c r="C27" s="6">
        <v>38</v>
      </c>
      <c r="D27">
        <f t="shared" si="9"/>
        <v>90.476190476190482</v>
      </c>
      <c r="F27" s="5">
        <v>30</v>
      </c>
      <c r="G27" s="6">
        <v>0</v>
      </c>
      <c r="H27">
        <f t="shared" si="10"/>
        <v>0</v>
      </c>
      <c r="J27" s="5">
        <v>30</v>
      </c>
      <c r="K27" s="6">
        <v>0</v>
      </c>
      <c r="L27">
        <f t="shared" si="11"/>
        <v>0</v>
      </c>
      <c r="N27" s="5">
        <v>30</v>
      </c>
      <c r="O27" s="6">
        <v>0</v>
      </c>
      <c r="P27">
        <f t="shared" si="12"/>
        <v>0</v>
      </c>
      <c r="R27" s="5">
        <v>30</v>
      </c>
      <c r="S27" s="6">
        <v>0</v>
      </c>
      <c r="T27">
        <f t="shared" si="13"/>
        <v>0</v>
      </c>
      <c r="V27" s="5">
        <v>30</v>
      </c>
      <c r="W27" s="6">
        <v>0</v>
      </c>
      <c r="X27">
        <f t="shared" si="14"/>
        <v>0</v>
      </c>
      <c r="Z27" s="5">
        <v>30</v>
      </c>
      <c r="AA27" s="6">
        <v>13</v>
      </c>
      <c r="AB27">
        <f t="shared" si="15"/>
        <v>65</v>
      </c>
      <c r="AD27" s="5">
        <v>30</v>
      </c>
      <c r="AE27" s="6">
        <v>5</v>
      </c>
      <c r="AF27">
        <f t="shared" si="16"/>
        <v>50</v>
      </c>
      <c r="AH27" s="5">
        <v>30</v>
      </c>
      <c r="AI27" s="6">
        <v>1</v>
      </c>
      <c r="AJ27">
        <f t="shared" si="17"/>
        <v>33.333333333333329</v>
      </c>
      <c r="AL27" s="5">
        <v>30</v>
      </c>
      <c r="AM27" s="6">
        <v>19</v>
      </c>
      <c r="AN27">
        <f t="shared" si="18"/>
        <v>211.11111111111111</v>
      </c>
    </row>
    <row r="28" spans="1:40" ht="17.25" customHeight="1">
      <c r="A28" s="16"/>
      <c r="B28" s="5">
        <v>40</v>
      </c>
      <c r="C28" s="6">
        <v>38</v>
      </c>
      <c r="D28">
        <f t="shared" si="9"/>
        <v>90.476190476190482</v>
      </c>
      <c r="F28" s="5">
        <v>40</v>
      </c>
      <c r="G28" s="6">
        <v>0</v>
      </c>
      <c r="H28">
        <f t="shared" si="10"/>
        <v>0</v>
      </c>
      <c r="J28" s="5">
        <v>40</v>
      </c>
      <c r="K28" s="6">
        <v>0</v>
      </c>
      <c r="L28">
        <f t="shared" si="11"/>
        <v>0</v>
      </c>
      <c r="N28" s="5">
        <v>40</v>
      </c>
      <c r="O28" s="6">
        <v>0</v>
      </c>
      <c r="P28">
        <f t="shared" si="12"/>
        <v>0</v>
      </c>
      <c r="R28" s="5">
        <v>40</v>
      </c>
      <c r="S28" s="6">
        <v>0</v>
      </c>
      <c r="T28">
        <f t="shared" si="13"/>
        <v>0</v>
      </c>
      <c r="V28" s="5">
        <v>40</v>
      </c>
      <c r="W28" s="6">
        <v>0</v>
      </c>
      <c r="X28">
        <f t="shared" si="14"/>
        <v>0</v>
      </c>
      <c r="Z28" s="5">
        <v>40</v>
      </c>
      <c r="AA28" s="6">
        <v>13</v>
      </c>
      <c r="AB28">
        <f t="shared" si="15"/>
        <v>65</v>
      </c>
      <c r="AD28" s="5">
        <v>40</v>
      </c>
      <c r="AE28" s="6">
        <v>12</v>
      </c>
      <c r="AF28">
        <f t="shared" si="16"/>
        <v>120</v>
      </c>
      <c r="AH28" s="5">
        <v>40</v>
      </c>
      <c r="AI28" s="6">
        <v>2</v>
      </c>
      <c r="AJ28">
        <f t="shared" si="17"/>
        <v>66.666666666666657</v>
      </c>
      <c r="AL28" s="5">
        <v>40</v>
      </c>
      <c r="AM28" s="6">
        <v>11</v>
      </c>
      <c r="AN28">
        <f t="shared" si="18"/>
        <v>122.22222222222223</v>
      </c>
    </row>
    <row r="29" spans="1:40" ht="17.25" customHeight="1">
      <c r="A29" s="16"/>
      <c r="B29" s="5">
        <v>50</v>
      </c>
      <c r="C29" s="6">
        <v>53</v>
      </c>
      <c r="D29">
        <f t="shared" si="9"/>
        <v>126.19047619047619</v>
      </c>
      <c r="F29" s="5">
        <v>50</v>
      </c>
      <c r="G29" s="6">
        <v>0</v>
      </c>
      <c r="H29">
        <f t="shared" si="10"/>
        <v>0</v>
      </c>
      <c r="J29" s="5">
        <v>50</v>
      </c>
      <c r="K29" s="6">
        <v>0</v>
      </c>
      <c r="L29">
        <f t="shared" si="11"/>
        <v>0</v>
      </c>
      <c r="N29" s="5">
        <v>50</v>
      </c>
      <c r="O29" s="6">
        <v>0</v>
      </c>
      <c r="P29">
        <f t="shared" si="12"/>
        <v>0</v>
      </c>
      <c r="R29" s="5">
        <v>50</v>
      </c>
      <c r="S29" s="6">
        <v>0</v>
      </c>
      <c r="T29">
        <f t="shared" si="13"/>
        <v>0</v>
      </c>
      <c r="V29" s="5">
        <v>50</v>
      </c>
      <c r="W29" s="6">
        <v>0</v>
      </c>
      <c r="X29">
        <f t="shared" si="14"/>
        <v>0</v>
      </c>
      <c r="Z29" s="5">
        <v>50</v>
      </c>
      <c r="AA29" s="6">
        <v>32</v>
      </c>
      <c r="AB29">
        <f t="shared" si="15"/>
        <v>160</v>
      </c>
      <c r="AD29" s="5">
        <v>50</v>
      </c>
      <c r="AE29" s="6">
        <v>8</v>
      </c>
      <c r="AF29">
        <f t="shared" si="16"/>
        <v>80</v>
      </c>
      <c r="AH29" s="5">
        <v>50</v>
      </c>
      <c r="AI29" s="6">
        <v>5</v>
      </c>
      <c r="AJ29">
        <f t="shared" si="17"/>
        <v>166.66666666666669</v>
      </c>
      <c r="AL29" s="5">
        <v>50</v>
      </c>
      <c r="AM29" s="6">
        <v>8</v>
      </c>
      <c r="AN29">
        <f t="shared" si="18"/>
        <v>88.888888888888886</v>
      </c>
    </row>
    <row r="30" spans="1:40" ht="17.25" customHeight="1">
      <c r="A30" s="16"/>
      <c r="B30" s="5">
        <v>60</v>
      </c>
      <c r="C30" s="6">
        <v>45</v>
      </c>
      <c r="D30">
        <f t="shared" si="9"/>
        <v>107.14285714285714</v>
      </c>
      <c r="F30" s="5">
        <v>60</v>
      </c>
      <c r="G30" s="6">
        <v>0</v>
      </c>
      <c r="H30">
        <f t="shared" si="10"/>
        <v>0</v>
      </c>
      <c r="J30" s="5">
        <v>60</v>
      </c>
      <c r="K30" s="6">
        <v>0</v>
      </c>
      <c r="L30">
        <f t="shared" si="11"/>
        <v>0</v>
      </c>
      <c r="N30" s="5">
        <v>60</v>
      </c>
      <c r="O30" s="6">
        <v>0</v>
      </c>
      <c r="P30">
        <f t="shared" si="12"/>
        <v>0</v>
      </c>
      <c r="R30" s="5">
        <v>60</v>
      </c>
      <c r="S30" s="6">
        <v>0</v>
      </c>
      <c r="T30">
        <f t="shared" si="13"/>
        <v>0</v>
      </c>
      <c r="V30" s="5">
        <v>60</v>
      </c>
      <c r="W30" s="6">
        <v>0</v>
      </c>
      <c r="X30">
        <f t="shared" si="14"/>
        <v>0</v>
      </c>
      <c r="Z30" s="5">
        <v>60</v>
      </c>
      <c r="AA30" s="6">
        <v>26</v>
      </c>
      <c r="AB30">
        <f t="shared" si="15"/>
        <v>130</v>
      </c>
      <c r="AD30" s="5">
        <v>60</v>
      </c>
      <c r="AE30" s="6">
        <v>8</v>
      </c>
      <c r="AF30">
        <f t="shared" si="16"/>
        <v>80</v>
      </c>
      <c r="AH30" s="5">
        <v>60</v>
      </c>
      <c r="AI30" s="6">
        <v>5</v>
      </c>
      <c r="AJ30">
        <f t="shared" si="17"/>
        <v>166.66666666666669</v>
      </c>
      <c r="AL30" s="5">
        <v>60</v>
      </c>
      <c r="AM30" s="6">
        <v>6</v>
      </c>
      <c r="AN30">
        <f t="shared" si="18"/>
        <v>66.666666666666657</v>
      </c>
    </row>
    <row r="31" spans="1:40" ht="17.25" customHeight="1">
      <c r="A31" s="16"/>
      <c r="B31" s="5">
        <v>70</v>
      </c>
      <c r="C31" s="6">
        <v>36</v>
      </c>
      <c r="D31">
        <f t="shared" si="9"/>
        <v>85.714285714285708</v>
      </c>
      <c r="F31" s="5">
        <v>70</v>
      </c>
      <c r="G31" s="6">
        <v>0</v>
      </c>
      <c r="H31">
        <f t="shared" si="10"/>
        <v>0</v>
      </c>
      <c r="J31" s="5">
        <v>70</v>
      </c>
      <c r="K31" s="6">
        <v>0</v>
      </c>
      <c r="L31">
        <f t="shared" si="11"/>
        <v>0</v>
      </c>
      <c r="N31" s="5">
        <v>70</v>
      </c>
      <c r="O31" s="6">
        <v>0</v>
      </c>
      <c r="P31">
        <f t="shared" si="12"/>
        <v>0</v>
      </c>
      <c r="R31" s="5">
        <v>70</v>
      </c>
      <c r="S31" s="6">
        <v>0</v>
      </c>
      <c r="T31">
        <f t="shared" si="13"/>
        <v>0</v>
      </c>
      <c r="V31" s="5">
        <v>70</v>
      </c>
      <c r="W31" s="6">
        <v>0</v>
      </c>
      <c r="X31">
        <f t="shared" si="14"/>
        <v>0</v>
      </c>
      <c r="Z31" s="5">
        <v>70</v>
      </c>
      <c r="AA31" s="6">
        <v>17</v>
      </c>
      <c r="AB31">
        <f t="shared" si="15"/>
        <v>85</v>
      </c>
      <c r="AD31" s="5">
        <v>70</v>
      </c>
      <c r="AE31" s="6">
        <v>6</v>
      </c>
      <c r="AF31">
        <f t="shared" si="16"/>
        <v>60</v>
      </c>
      <c r="AH31" s="5">
        <v>70</v>
      </c>
      <c r="AI31" s="6">
        <v>7</v>
      </c>
      <c r="AJ31">
        <f t="shared" si="17"/>
        <v>233.33333333333334</v>
      </c>
      <c r="AL31" s="5">
        <v>70</v>
      </c>
      <c r="AM31" s="6">
        <v>6</v>
      </c>
      <c r="AN31">
        <f t="shared" si="18"/>
        <v>66.666666666666657</v>
      </c>
    </row>
    <row r="32" spans="1:40" ht="17.25" customHeight="1">
      <c r="A32" s="16"/>
      <c r="B32" s="5">
        <v>80</v>
      </c>
      <c r="C32" s="6">
        <v>9</v>
      </c>
      <c r="D32">
        <f t="shared" si="9"/>
        <v>21.428571428571427</v>
      </c>
      <c r="F32" s="5">
        <v>80</v>
      </c>
      <c r="G32" s="6">
        <v>0</v>
      </c>
      <c r="H32">
        <f t="shared" si="10"/>
        <v>0</v>
      </c>
      <c r="J32" s="5">
        <v>80</v>
      </c>
      <c r="K32" s="6">
        <v>0</v>
      </c>
      <c r="L32">
        <f t="shared" si="11"/>
        <v>0</v>
      </c>
      <c r="N32" s="5">
        <v>80</v>
      </c>
      <c r="O32" s="6">
        <v>0</v>
      </c>
      <c r="P32">
        <f t="shared" si="12"/>
        <v>0</v>
      </c>
      <c r="R32" s="5">
        <v>80</v>
      </c>
      <c r="S32" s="6">
        <v>0</v>
      </c>
      <c r="T32">
        <f t="shared" si="13"/>
        <v>0</v>
      </c>
      <c r="V32" s="5">
        <v>80</v>
      </c>
      <c r="W32" s="6">
        <v>0</v>
      </c>
      <c r="X32">
        <f t="shared" si="14"/>
        <v>0</v>
      </c>
      <c r="Z32" s="5">
        <v>80</v>
      </c>
      <c r="AA32" s="6">
        <v>4</v>
      </c>
      <c r="AB32">
        <f t="shared" si="15"/>
        <v>20</v>
      </c>
      <c r="AD32" s="5">
        <v>80</v>
      </c>
      <c r="AE32" s="6">
        <v>0</v>
      </c>
      <c r="AF32">
        <f t="shared" si="16"/>
        <v>0</v>
      </c>
      <c r="AH32" s="5">
        <v>80</v>
      </c>
      <c r="AI32" s="6">
        <v>3</v>
      </c>
      <c r="AJ32">
        <f t="shared" si="17"/>
        <v>100</v>
      </c>
      <c r="AL32" s="5">
        <v>80</v>
      </c>
      <c r="AM32" s="6">
        <v>2</v>
      </c>
      <c r="AN32">
        <f t="shared" si="18"/>
        <v>22.222222222222221</v>
      </c>
    </row>
    <row r="33" spans="1:40" ht="17.25" customHeight="1">
      <c r="A33" s="16"/>
      <c r="B33" s="5">
        <v>90</v>
      </c>
      <c r="C33" s="6">
        <v>2</v>
      </c>
      <c r="D33">
        <f t="shared" si="9"/>
        <v>4.7619047619047619</v>
      </c>
      <c r="F33" s="5">
        <v>90</v>
      </c>
      <c r="G33" s="6">
        <v>0</v>
      </c>
      <c r="H33">
        <f t="shared" si="10"/>
        <v>0</v>
      </c>
      <c r="J33" s="5">
        <v>90</v>
      </c>
      <c r="K33" s="6">
        <v>0</v>
      </c>
      <c r="L33">
        <f t="shared" si="11"/>
        <v>0</v>
      </c>
      <c r="N33" s="5">
        <v>90</v>
      </c>
      <c r="O33" s="6">
        <v>0</v>
      </c>
      <c r="P33">
        <f t="shared" si="12"/>
        <v>0</v>
      </c>
      <c r="R33" s="5">
        <v>90</v>
      </c>
      <c r="S33" s="6">
        <v>0</v>
      </c>
      <c r="T33">
        <f t="shared" si="13"/>
        <v>0</v>
      </c>
      <c r="V33" s="5">
        <v>90</v>
      </c>
      <c r="W33" s="6">
        <v>0</v>
      </c>
      <c r="X33">
        <f t="shared" si="14"/>
        <v>0</v>
      </c>
      <c r="Z33" s="5">
        <v>90</v>
      </c>
      <c r="AA33" s="6">
        <v>0</v>
      </c>
      <c r="AB33">
        <f t="shared" si="15"/>
        <v>0</v>
      </c>
      <c r="AD33" s="5">
        <v>90</v>
      </c>
      <c r="AE33" s="6">
        <v>0</v>
      </c>
      <c r="AF33">
        <f t="shared" si="16"/>
        <v>0</v>
      </c>
      <c r="AH33" s="5">
        <v>90</v>
      </c>
      <c r="AI33" s="6">
        <v>1</v>
      </c>
      <c r="AJ33">
        <f t="shared" si="17"/>
        <v>33.333333333333329</v>
      </c>
      <c r="AL33" s="5">
        <v>90</v>
      </c>
      <c r="AM33" s="6">
        <v>1</v>
      </c>
      <c r="AN33">
        <f t="shared" si="18"/>
        <v>11.111111111111111</v>
      </c>
    </row>
    <row r="34" spans="1:40" ht="17.25" customHeight="1">
      <c r="A34" s="16"/>
      <c r="B34" s="5">
        <v>100</v>
      </c>
      <c r="C34" s="6">
        <v>0</v>
      </c>
      <c r="D34">
        <f t="shared" si="9"/>
        <v>0</v>
      </c>
      <c r="F34" s="5">
        <v>100</v>
      </c>
      <c r="G34" s="6">
        <v>0</v>
      </c>
      <c r="H34">
        <f t="shared" si="10"/>
        <v>0</v>
      </c>
      <c r="J34" s="5">
        <v>100</v>
      </c>
      <c r="K34" s="6">
        <v>0</v>
      </c>
      <c r="L34">
        <f t="shared" si="11"/>
        <v>0</v>
      </c>
      <c r="N34" s="5">
        <v>100</v>
      </c>
      <c r="O34" s="6">
        <v>0</v>
      </c>
      <c r="P34">
        <f t="shared" si="12"/>
        <v>0</v>
      </c>
      <c r="R34" s="5">
        <v>100</v>
      </c>
      <c r="S34" s="6">
        <v>0</v>
      </c>
      <c r="T34">
        <f t="shared" si="13"/>
        <v>0</v>
      </c>
      <c r="V34" s="5">
        <v>100</v>
      </c>
      <c r="W34" s="6">
        <v>0</v>
      </c>
      <c r="X34">
        <f t="shared" si="14"/>
        <v>0</v>
      </c>
      <c r="Z34" s="5">
        <v>100</v>
      </c>
      <c r="AA34" s="6">
        <v>0</v>
      </c>
      <c r="AB34">
        <f t="shared" si="15"/>
        <v>0</v>
      </c>
      <c r="AD34" s="5">
        <v>100</v>
      </c>
      <c r="AE34" s="6">
        <v>0</v>
      </c>
      <c r="AF34">
        <f t="shared" si="16"/>
        <v>0</v>
      </c>
      <c r="AH34" s="5">
        <v>100</v>
      </c>
      <c r="AI34" s="6">
        <v>0</v>
      </c>
      <c r="AJ34">
        <f t="shared" si="17"/>
        <v>0</v>
      </c>
      <c r="AL34" s="5">
        <v>100</v>
      </c>
      <c r="AM34" s="6">
        <v>0</v>
      </c>
      <c r="AN34">
        <f t="shared" si="18"/>
        <v>0</v>
      </c>
    </row>
    <row r="35" spans="1:40" ht="17.25" customHeight="1" thickBot="1">
      <c r="A35" s="16"/>
      <c r="B35" s="7" t="s">
        <v>7</v>
      </c>
      <c r="C35" s="7">
        <f>SUM(C24:C34)</f>
        <v>567</v>
      </c>
      <c r="D35" s="7">
        <f>SUM(D24:D34)</f>
        <v>1350</v>
      </c>
      <c r="F35" s="7" t="s">
        <v>7</v>
      </c>
      <c r="G35" s="7">
        <v>0</v>
      </c>
      <c r="H35" s="7">
        <f>SUM(H24:H34)</f>
        <v>0</v>
      </c>
      <c r="J35" s="7" t="s">
        <v>7</v>
      </c>
      <c r="K35" s="7">
        <v>0</v>
      </c>
      <c r="L35" s="7">
        <f>SUM(L24:L34)</f>
        <v>0</v>
      </c>
      <c r="N35" s="7" t="s">
        <v>7</v>
      </c>
      <c r="O35" s="7">
        <v>0</v>
      </c>
      <c r="P35" s="7">
        <f>SUM(P24:P34)</f>
        <v>0</v>
      </c>
      <c r="R35" s="7" t="s">
        <v>7</v>
      </c>
      <c r="S35" s="7">
        <v>0</v>
      </c>
      <c r="T35" s="7">
        <f>SUM(T24:T34)</f>
        <v>0</v>
      </c>
      <c r="V35" s="7" t="s">
        <v>7</v>
      </c>
      <c r="W35" s="7">
        <v>0</v>
      </c>
      <c r="X35" s="7">
        <f>SUM(X24:X34)</f>
        <v>0</v>
      </c>
      <c r="Z35" s="7" t="s">
        <v>7</v>
      </c>
      <c r="AA35" s="7">
        <f>SUM(AA24:AA34)</f>
        <v>168</v>
      </c>
      <c r="AB35" s="7">
        <f>SUM(AB24:AB34)</f>
        <v>840</v>
      </c>
      <c r="AD35" s="7" t="s">
        <v>7</v>
      </c>
      <c r="AE35" s="7">
        <f>SUM(AE24:AE34)</f>
        <v>95</v>
      </c>
      <c r="AF35" s="7">
        <f>SUM(AF24:AF34)</f>
        <v>950</v>
      </c>
      <c r="AH35" s="7" t="s">
        <v>7</v>
      </c>
      <c r="AI35" s="7">
        <f>SUM(AI24:AI34)</f>
        <v>50</v>
      </c>
      <c r="AJ35" s="7">
        <f>SUM(AJ24:AJ34)</f>
        <v>1666.6666666666665</v>
      </c>
      <c r="AL35" s="7" t="s">
        <v>7</v>
      </c>
      <c r="AM35" s="7">
        <f>SUM(AM24:AM34)</f>
        <v>254</v>
      </c>
      <c r="AN35" s="7">
        <f>SUM(AN24:AN34)</f>
        <v>2822.2222222222217</v>
      </c>
    </row>
  </sheetData>
  <mergeCells count="2">
    <mergeCell ref="A1:A20"/>
    <mergeCell ref="A22:A3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7"/>
  <sheetViews>
    <sheetView topLeftCell="A11" zoomScale="80" zoomScaleNormal="80" workbookViewId="0">
      <selection activeCell="J11" sqref="J1:J1048576"/>
    </sheetView>
  </sheetViews>
  <sheetFormatPr defaultRowHeight="15"/>
  <cols>
    <col min="1" max="1" width="25" customWidth="1"/>
    <col min="2" max="3" width="13" bestFit="1" customWidth="1"/>
    <col min="4" max="4" width="15.140625" bestFit="1" customWidth="1"/>
    <col min="5" max="5" width="13.140625" bestFit="1" customWidth="1"/>
    <col min="7" max="7" width="11" bestFit="1" customWidth="1"/>
    <col min="8" max="8" width="10.85546875" bestFit="1" customWidth="1"/>
    <col min="9" max="9" width="13" bestFit="1" customWidth="1"/>
    <col min="10" max="10" width="11.5703125" customWidth="1"/>
  </cols>
  <sheetData>
    <row r="1" spans="1:9" s="3" customFormat="1" ht="16.5" thickBot="1">
      <c r="A1" s="3" t="s">
        <v>4</v>
      </c>
      <c r="B1" s="1" t="s">
        <v>1</v>
      </c>
      <c r="C1" s="1" t="s">
        <v>2</v>
      </c>
      <c r="D1" s="2" t="s">
        <v>3</v>
      </c>
      <c r="E1" s="1" t="s">
        <v>0</v>
      </c>
      <c r="G1" t="s">
        <v>15</v>
      </c>
      <c r="H1" s="10">
        <v>2011</v>
      </c>
      <c r="I1" s="17"/>
    </row>
    <row r="2" spans="1:9" s="3" customFormat="1" ht="15.75">
      <c r="A2" s="3" t="s">
        <v>5</v>
      </c>
      <c r="B2" s="1">
        <v>1.9013344816030824</v>
      </c>
      <c r="C2" s="1">
        <v>19.013344816030823</v>
      </c>
      <c r="D2" s="3">
        <v>3.031947934753195</v>
      </c>
      <c r="E2" s="1">
        <v>321</v>
      </c>
      <c r="G2" s="8" t="s">
        <v>6</v>
      </c>
      <c r="H2" s="8" t="s">
        <v>8</v>
      </c>
      <c r="I2" s="18" t="s">
        <v>16</v>
      </c>
    </row>
    <row r="3" spans="1:9" s="3" customFormat="1" ht="15.75">
      <c r="A3" s="3" t="s">
        <v>5</v>
      </c>
      <c r="B3" s="1">
        <v>1.9864913719333515</v>
      </c>
      <c r="C3" s="1">
        <v>19.864913719333515</v>
      </c>
      <c r="D3" s="3">
        <v>3.2551296224141284</v>
      </c>
      <c r="E3" s="1">
        <v>321</v>
      </c>
      <c r="G3" s="5">
        <v>0</v>
      </c>
      <c r="H3" s="6">
        <v>0</v>
      </c>
      <c r="I3" s="4">
        <f>(H3/$H$20)*100</f>
        <v>0</v>
      </c>
    </row>
    <row r="4" spans="1:9" s="3" customFormat="1" ht="15.75">
      <c r="A4" s="3" t="s">
        <v>5</v>
      </c>
      <c r="B4" s="1">
        <v>2.0845695347581037</v>
      </c>
      <c r="C4" s="1">
        <v>20.845695347581035</v>
      </c>
      <c r="D4" s="3">
        <v>3.51963339184619</v>
      </c>
      <c r="E4" s="1">
        <v>321</v>
      </c>
      <c r="G4" s="5">
        <v>1</v>
      </c>
      <c r="H4" s="6">
        <v>0</v>
      </c>
      <c r="I4" s="4">
        <f t="shared" ref="I4:I19" si="0">(H4/$H$20)*100</f>
        <v>0</v>
      </c>
    </row>
    <row r="5" spans="1:9" s="3" customFormat="1" ht="15.75">
      <c r="A5" s="3" t="s">
        <v>5</v>
      </c>
      <c r="B5" s="1">
        <v>2.0907295662002903</v>
      </c>
      <c r="C5" s="1">
        <v>20.907295662002902</v>
      </c>
      <c r="D5" s="3">
        <v>3.5365094881875652</v>
      </c>
      <c r="E5" s="1">
        <v>321</v>
      </c>
      <c r="G5" s="5">
        <v>2</v>
      </c>
      <c r="H5" s="6">
        <v>2</v>
      </c>
      <c r="I5" s="4">
        <f t="shared" si="0"/>
        <v>2.1052631578947367</v>
      </c>
    </row>
    <row r="6" spans="1:9" s="3" customFormat="1" ht="15.75">
      <c r="A6" s="3" t="s">
        <v>5</v>
      </c>
      <c r="B6" s="1">
        <v>2.3593836172592129</v>
      </c>
      <c r="C6" s="1">
        <v>23.593836172592127</v>
      </c>
      <c r="D6" s="3">
        <v>4.3021317884015069</v>
      </c>
      <c r="E6" s="1">
        <v>321</v>
      </c>
      <c r="G6" s="5">
        <v>3</v>
      </c>
      <c r="H6" s="6">
        <v>39</v>
      </c>
      <c r="I6" s="4">
        <f t="shared" si="0"/>
        <v>41.05263157894737</v>
      </c>
    </row>
    <row r="7" spans="1:9" s="3" customFormat="1" ht="15.75">
      <c r="A7" s="3" t="s">
        <v>5</v>
      </c>
      <c r="B7" s="1">
        <v>2.3936908962138377</v>
      </c>
      <c r="C7" s="1">
        <v>23.936908962138375</v>
      </c>
      <c r="D7" s="3">
        <v>4.4039989875485697</v>
      </c>
      <c r="E7" s="1">
        <v>321</v>
      </c>
      <c r="G7" s="5">
        <v>4</v>
      </c>
      <c r="H7" s="6">
        <v>12</v>
      </c>
      <c r="I7" s="4">
        <f t="shared" si="0"/>
        <v>12.631578947368421</v>
      </c>
    </row>
    <row r="8" spans="1:9" s="3" customFormat="1" ht="15.75">
      <c r="A8" s="3" t="s">
        <v>5</v>
      </c>
      <c r="B8" s="1">
        <v>2.4134520189476274</v>
      </c>
      <c r="C8" s="1">
        <v>24.134520189476273</v>
      </c>
      <c r="D8" s="3">
        <v>4.4630886358569777</v>
      </c>
      <c r="E8" s="1">
        <v>321</v>
      </c>
      <c r="G8" s="5">
        <v>5</v>
      </c>
      <c r="H8" s="6">
        <v>1</v>
      </c>
      <c r="I8" s="4">
        <f t="shared" si="0"/>
        <v>1.0526315789473684</v>
      </c>
    </row>
    <row r="9" spans="1:9" s="3" customFormat="1" ht="15.75">
      <c r="A9" s="3" t="s">
        <v>5</v>
      </c>
      <c r="B9" s="1">
        <v>2.4174838071896589</v>
      </c>
      <c r="C9" s="1">
        <v>24.174838071896588</v>
      </c>
      <c r="D9" s="3">
        <v>4.4751815108558395</v>
      </c>
      <c r="E9" s="1">
        <v>321</v>
      </c>
      <c r="G9" s="5">
        <v>6</v>
      </c>
      <c r="H9" s="6">
        <v>2</v>
      </c>
      <c r="I9" s="4">
        <f t="shared" si="0"/>
        <v>2.1052631578947367</v>
      </c>
    </row>
    <row r="10" spans="1:9" s="3" customFormat="1" ht="15.75">
      <c r="A10" s="3" t="s">
        <v>5</v>
      </c>
      <c r="B10" s="1">
        <v>2.4278750591401064</v>
      </c>
      <c r="C10" s="1">
        <v>24.278750591401064</v>
      </c>
      <c r="D10" s="3">
        <v>4.5064066069705788</v>
      </c>
      <c r="E10" s="1">
        <v>321</v>
      </c>
      <c r="G10" s="5">
        <v>7</v>
      </c>
      <c r="H10" s="6">
        <v>1</v>
      </c>
      <c r="I10" s="4">
        <f t="shared" si="0"/>
        <v>1.0526315789473684</v>
      </c>
    </row>
    <row r="11" spans="1:9" s="3" customFormat="1" ht="15.75">
      <c r="A11" s="3" t="s">
        <v>5</v>
      </c>
      <c r="B11" s="1">
        <v>2.4336593584237289</v>
      </c>
      <c r="C11" s="1">
        <v>24.336593584237288</v>
      </c>
      <c r="D11" s="3">
        <v>4.5238241025532888</v>
      </c>
      <c r="E11" s="1">
        <v>321</v>
      </c>
      <c r="G11" s="5">
        <v>8</v>
      </c>
      <c r="H11" s="6">
        <v>5</v>
      </c>
      <c r="I11" s="4">
        <f t="shared" si="0"/>
        <v>5.2631578947368416</v>
      </c>
    </row>
    <row r="12" spans="1:9" s="3" customFormat="1" ht="15.75">
      <c r="A12" s="3" t="s">
        <v>5</v>
      </c>
      <c r="B12" s="1">
        <v>2.4621361232593624</v>
      </c>
      <c r="C12" s="1">
        <v>24.621361232593625</v>
      </c>
      <c r="D12" s="3">
        <v>4.6099471412116264</v>
      </c>
      <c r="E12" s="1">
        <v>321</v>
      </c>
      <c r="G12" s="5">
        <v>9</v>
      </c>
      <c r="H12" s="6">
        <v>7</v>
      </c>
      <c r="I12" s="4">
        <f t="shared" si="0"/>
        <v>7.3684210526315779</v>
      </c>
    </row>
    <row r="13" spans="1:9" s="3" customFormat="1" ht="15.75">
      <c r="A13" s="3" t="s">
        <v>5</v>
      </c>
      <c r="B13" s="1">
        <v>2.5385650570479896</v>
      </c>
      <c r="C13" s="1">
        <v>25.385650570479896</v>
      </c>
      <c r="D13" s="3">
        <v>4.8441552660938605</v>
      </c>
      <c r="E13" s="1">
        <v>321</v>
      </c>
      <c r="G13" s="5">
        <v>10</v>
      </c>
      <c r="H13" s="6">
        <v>7</v>
      </c>
      <c r="I13" s="4">
        <f t="shared" si="0"/>
        <v>7.3684210526315779</v>
      </c>
    </row>
    <row r="14" spans="1:9" s="3" customFormat="1" ht="15.75">
      <c r="A14" s="3" t="s">
        <v>5</v>
      </c>
      <c r="B14" s="1">
        <v>2.5728235537191146</v>
      </c>
      <c r="C14" s="1">
        <v>25.728235537191146</v>
      </c>
      <c r="D14" s="3">
        <v>4.9505747352691882</v>
      </c>
      <c r="E14" s="1">
        <v>321</v>
      </c>
      <c r="G14" s="5">
        <v>11</v>
      </c>
      <c r="H14" s="6">
        <v>10</v>
      </c>
      <c r="I14" s="4">
        <f t="shared" si="0"/>
        <v>10.526315789473683</v>
      </c>
    </row>
    <row r="15" spans="1:9" s="3" customFormat="1" ht="15.75">
      <c r="A15" s="3" t="s">
        <v>5</v>
      </c>
      <c r="B15" s="1">
        <v>2.5958060964341936</v>
      </c>
      <c r="C15" s="1">
        <v>25.958060964341936</v>
      </c>
      <c r="D15" s="3">
        <v>5.022462544700784</v>
      </c>
      <c r="E15" s="1">
        <v>321</v>
      </c>
      <c r="G15" s="5">
        <v>12</v>
      </c>
      <c r="H15" s="6">
        <v>3</v>
      </c>
      <c r="I15" s="4">
        <f t="shared" si="0"/>
        <v>3.1578947368421053</v>
      </c>
    </row>
    <row r="16" spans="1:9" s="3" customFormat="1" ht="15.75">
      <c r="A16" s="3" t="s">
        <v>5</v>
      </c>
      <c r="B16" s="1">
        <v>2.6116293629417489</v>
      </c>
      <c r="C16" s="1">
        <v>26.116293629417488</v>
      </c>
      <c r="D16" s="3">
        <v>5.0721871252357866</v>
      </c>
      <c r="E16" s="1">
        <v>321</v>
      </c>
      <c r="G16" s="5">
        <v>13</v>
      </c>
      <c r="H16" s="6">
        <v>6</v>
      </c>
      <c r="I16" s="4">
        <f t="shared" si="0"/>
        <v>6.3157894736842106</v>
      </c>
    </row>
    <row r="17" spans="1:10" s="3" customFormat="1" ht="15.75">
      <c r="A17" s="3" t="s">
        <v>5</v>
      </c>
      <c r="B17" s="1">
        <v>2.6207378647624209</v>
      </c>
      <c r="C17" s="1">
        <v>26.207378647624211</v>
      </c>
      <c r="D17" s="3">
        <v>5.1008956186013146</v>
      </c>
      <c r="E17" s="1">
        <v>321</v>
      </c>
      <c r="G17" s="5">
        <v>14</v>
      </c>
      <c r="H17" s="6">
        <v>0</v>
      </c>
      <c r="I17" s="4">
        <f t="shared" si="0"/>
        <v>0</v>
      </c>
    </row>
    <row r="18" spans="1:10" s="3" customFormat="1" ht="15.75">
      <c r="A18" s="3" t="s">
        <v>5</v>
      </c>
      <c r="B18" s="1">
        <v>2.6221461065982119</v>
      </c>
      <c r="C18" s="1">
        <v>26.221461065982119</v>
      </c>
      <c r="D18" s="3">
        <v>5.1053397036517367</v>
      </c>
      <c r="E18" s="1">
        <v>321</v>
      </c>
      <c r="G18" s="5">
        <v>15</v>
      </c>
      <c r="H18" s="6">
        <v>0</v>
      </c>
      <c r="I18" s="4">
        <f t="shared" si="0"/>
        <v>0</v>
      </c>
    </row>
    <row r="19" spans="1:10" s="3" customFormat="1" ht="15.75">
      <c r="A19" s="3" t="s">
        <v>5</v>
      </c>
      <c r="B19" s="1">
        <v>2.623340754497077</v>
      </c>
      <c r="C19" s="1">
        <v>26.23340754497077</v>
      </c>
      <c r="D19" s="3">
        <v>5.1091108981021831</v>
      </c>
      <c r="E19" s="1">
        <v>321</v>
      </c>
      <c r="G19" s="5">
        <v>16</v>
      </c>
      <c r="H19" s="6">
        <v>0</v>
      </c>
      <c r="I19" s="4">
        <f t="shared" si="0"/>
        <v>0</v>
      </c>
    </row>
    <row r="20" spans="1:10" s="3" customFormat="1" ht="16.5" thickBot="1">
      <c r="A20" s="3" t="s">
        <v>5</v>
      </c>
      <c r="B20" s="1">
        <v>2.6434713121276143</v>
      </c>
      <c r="C20" s="1">
        <v>26.434713121276143</v>
      </c>
      <c r="D20" s="3">
        <v>5.1728181614204596</v>
      </c>
      <c r="E20" s="1">
        <v>321</v>
      </c>
      <c r="G20" s="7" t="s">
        <v>7</v>
      </c>
      <c r="H20" s="7">
        <f>SUM(H3:H19)</f>
        <v>95</v>
      </c>
      <c r="I20" s="7">
        <f>SUM(I3:I19)</f>
        <v>100</v>
      </c>
    </row>
    <row r="21" spans="1:10" s="3" customFormat="1" ht="15.75">
      <c r="A21" s="3" t="s">
        <v>5</v>
      </c>
      <c r="B21" s="1">
        <v>2.6619491269915456</v>
      </c>
      <c r="C21" s="1">
        <v>26.619491269915457</v>
      </c>
      <c r="D21" s="3">
        <v>5.2315608631824819</v>
      </c>
      <c r="E21" s="1">
        <v>321</v>
      </c>
    </row>
    <row r="22" spans="1:10" s="3" customFormat="1" ht="15.75">
      <c r="A22" s="3" t="s">
        <v>5</v>
      </c>
      <c r="B22" s="1">
        <v>2.681995762491225</v>
      </c>
      <c r="C22" s="1">
        <v>26.819957624912249</v>
      </c>
      <c r="D22" s="3">
        <v>5.295578017487431</v>
      </c>
      <c r="E22" s="1">
        <v>321</v>
      </c>
      <c r="I22" s="3" t="s">
        <v>607</v>
      </c>
      <c r="J22" s="3">
        <f>COUNT(B58:B96)</f>
        <v>39</v>
      </c>
    </row>
    <row r="23" spans="1:10" s="3" customFormat="1" ht="15.75">
      <c r="A23" s="3" t="s">
        <v>5</v>
      </c>
      <c r="B23" s="1">
        <v>2.6865668876542022</v>
      </c>
      <c r="C23" s="1">
        <v>26.865668876542021</v>
      </c>
      <c r="D23" s="3">
        <v>5.310217238284543</v>
      </c>
      <c r="E23" s="1">
        <v>321</v>
      </c>
      <c r="I23" s="3" t="s">
        <v>603</v>
      </c>
      <c r="J23" s="3">
        <f>MIN(B58:B96)</f>
        <v>6.6137153152720334</v>
      </c>
    </row>
    <row r="24" spans="1:10" s="3" customFormat="1" ht="15.75">
      <c r="A24" s="3" t="s">
        <v>5</v>
      </c>
      <c r="B24" s="1">
        <v>2.697698537746581</v>
      </c>
      <c r="C24" s="1">
        <v>26.976985377465809</v>
      </c>
      <c r="D24" s="3">
        <v>5.3459315396776406</v>
      </c>
      <c r="E24" s="1">
        <v>321</v>
      </c>
      <c r="I24" s="3" t="s">
        <v>604</v>
      </c>
      <c r="J24" s="3">
        <f>MAX(B58:B96)</f>
        <v>12.8825472317007</v>
      </c>
    </row>
    <row r="25" spans="1:10" s="3" customFormat="1" ht="15.75">
      <c r="A25" s="3" t="s">
        <v>5</v>
      </c>
      <c r="B25" s="1">
        <v>2.7081804464863337</v>
      </c>
      <c r="C25" s="1">
        <v>27.081804464863339</v>
      </c>
      <c r="D25" s="3">
        <v>5.3796450226275194</v>
      </c>
      <c r="E25" s="1">
        <v>321</v>
      </c>
      <c r="I25" s="3" t="s">
        <v>605</v>
      </c>
      <c r="J25" s="3">
        <f>AVERAGE(B58:B96)</f>
        <v>9.8596929399023079</v>
      </c>
    </row>
    <row r="26" spans="1:10" s="3" customFormat="1" ht="15.75">
      <c r="A26" s="3" t="s">
        <v>5</v>
      </c>
      <c r="B26" s="1">
        <v>2.7130700380672543</v>
      </c>
      <c r="C26" s="1">
        <v>27.130700380672543</v>
      </c>
      <c r="D26" s="3">
        <v>5.3953994199830433</v>
      </c>
      <c r="E26" s="1">
        <v>321</v>
      </c>
      <c r="I26" s="3" t="s">
        <v>606</v>
      </c>
      <c r="J26" s="3">
        <f>MEDIAN(B58:B96)</f>
        <v>9.7606486086522537</v>
      </c>
    </row>
    <row r="27" spans="1:10" s="3" customFormat="1" ht="15.75">
      <c r="A27" s="3" t="s">
        <v>5</v>
      </c>
      <c r="B27" s="1">
        <v>2.7232771287980482</v>
      </c>
      <c r="C27" s="1">
        <v>27.232771287980484</v>
      </c>
      <c r="D27" s="3">
        <v>5.4283437930573228</v>
      </c>
      <c r="E27" s="1">
        <v>321</v>
      </c>
    </row>
    <row r="28" spans="1:10" s="3" customFormat="1" ht="15.75">
      <c r="A28" s="3" t="s">
        <v>5</v>
      </c>
      <c r="B28" s="1">
        <v>2.7285500456401564</v>
      </c>
      <c r="C28" s="1">
        <v>27.285500456401564</v>
      </c>
      <c r="D28" s="3">
        <v>5.4453927271937737</v>
      </c>
      <c r="E28" s="1">
        <v>321</v>
      </c>
    </row>
    <row r="29" spans="1:10" s="3" customFormat="1" ht="15.75">
      <c r="A29" s="3" t="s">
        <v>5</v>
      </c>
      <c r="B29" s="1">
        <v>2.7399259712073825</v>
      </c>
      <c r="C29" s="1">
        <v>27.399259712073825</v>
      </c>
      <c r="D29" s="3">
        <v>5.4822442530807542</v>
      </c>
      <c r="E29" s="1">
        <v>321</v>
      </c>
    </row>
    <row r="30" spans="1:10" s="3" customFormat="1" ht="15.75">
      <c r="A30" s="3" t="s">
        <v>5</v>
      </c>
      <c r="B30" s="1">
        <v>2.7512230701870246</v>
      </c>
      <c r="C30" s="1">
        <v>27.512230701870244</v>
      </c>
      <c r="D30" s="3">
        <v>5.5189345930282077</v>
      </c>
      <c r="E30" s="1">
        <v>321</v>
      </c>
    </row>
    <row r="31" spans="1:10" s="3" customFormat="1" ht="15.75">
      <c r="A31" s="3" t="s">
        <v>5</v>
      </c>
      <c r="B31" s="1">
        <v>2.7878372243392313</v>
      </c>
      <c r="C31" s="1">
        <v>27.878372243392313</v>
      </c>
      <c r="D31" s="3">
        <v>5.6384919922999979</v>
      </c>
      <c r="E31" s="1">
        <v>321</v>
      </c>
    </row>
    <row r="32" spans="1:10" s="3" customFormat="1" ht="15.75">
      <c r="A32" s="3" t="s">
        <v>5</v>
      </c>
      <c r="B32" s="1">
        <v>2.8053570292656786</v>
      </c>
      <c r="C32" s="1">
        <v>28.053570292656786</v>
      </c>
      <c r="D32" s="3">
        <v>5.696046680502322</v>
      </c>
      <c r="E32" s="1">
        <v>321</v>
      </c>
    </row>
    <row r="33" spans="1:5" s="3" customFormat="1" ht="15.75">
      <c r="A33" s="3" t="s">
        <v>5</v>
      </c>
      <c r="B33" s="1">
        <v>2.8169797221838184</v>
      </c>
      <c r="C33" s="1">
        <v>28.169797221838184</v>
      </c>
      <c r="D33" s="3">
        <v>5.7343520882554158</v>
      </c>
      <c r="E33" s="1">
        <v>321</v>
      </c>
    </row>
    <row r="34" spans="1:5" s="3" customFormat="1" ht="15.75">
      <c r="A34" s="3" t="s">
        <v>5</v>
      </c>
      <c r="B34" s="1">
        <v>2.8265984821342611</v>
      </c>
      <c r="C34" s="1">
        <v>28.265984821342613</v>
      </c>
      <c r="D34" s="3">
        <v>5.7661273844275378</v>
      </c>
      <c r="E34" s="1">
        <v>321</v>
      </c>
    </row>
    <row r="35" spans="1:5" s="3" customFormat="1" ht="15.75">
      <c r="A35" s="3" t="s">
        <v>5</v>
      </c>
      <c r="B35" s="1">
        <v>2.8350176172170358</v>
      </c>
      <c r="C35" s="1">
        <v>28.350176172170357</v>
      </c>
      <c r="D35" s="3">
        <v>5.7939949334758394</v>
      </c>
      <c r="E35" s="1">
        <v>321</v>
      </c>
    </row>
    <row r="36" spans="1:5" s="3" customFormat="1" ht="15.75">
      <c r="A36" s="3" t="s">
        <v>5</v>
      </c>
      <c r="B36" s="1">
        <v>2.8654050299864906</v>
      </c>
      <c r="C36" s="1">
        <v>28.654050299864906</v>
      </c>
      <c r="D36" s="3">
        <v>5.8950055809409019</v>
      </c>
      <c r="E36" s="1">
        <v>321</v>
      </c>
    </row>
    <row r="37" spans="1:5" s="3" customFormat="1" ht="15.75">
      <c r="A37" s="3" t="s">
        <v>5</v>
      </c>
      <c r="B37" s="1">
        <v>2.8660304811095387</v>
      </c>
      <c r="C37" s="1">
        <v>28.660304811095386</v>
      </c>
      <c r="D37" s="3">
        <v>5.89709166027784</v>
      </c>
      <c r="E37" s="1">
        <v>321</v>
      </c>
    </row>
    <row r="38" spans="1:5" s="3" customFormat="1" ht="15.75">
      <c r="A38" s="3" t="s">
        <v>5</v>
      </c>
      <c r="B38" s="1">
        <v>2.932110202638599</v>
      </c>
      <c r="C38" s="1">
        <v>29.32110202638599</v>
      </c>
      <c r="D38" s="3">
        <v>6.1190771944020712</v>
      </c>
      <c r="E38" s="1">
        <v>321</v>
      </c>
    </row>
    <row r="39" spans="1:5" s="3" customFormat="1" ht="15.75">
      <c r="A39" s="3" t="s">
        <v>5</v>
      </c>
      <c r="B39" s="1">
        <v>2.9475519382093673</v>
      </c>
      <c r="C39" s="1">
        <v>29.475519382093673</v>
      </c>
      <c r="D39" s="3">
        <v>6.1714035866271244</v>
      </c>
      <c r="E39" s="1">
        <v>321</v>
      </c>
    </row>
    <row r="40" spans="1:5" s="3" customFormat="1" ht="15.75">
      <c r="A40" s="3" t="s">
        <v>5</v>
      </c>
      <c r="B40" s="1">
        <v>2.9720038273037428</v>
      </c>
      <c r="C40" s="1">
        <v>29.720038273037428</v>
      </c>
      <c r="D40" s="3">
        <v>6.2546107923150593</v>
      </c>
      <c r="E40" s="1">
        <v>321</v>
      </c>
    </row>
    <row r="41" spans="1:5" s="3" customFormat="1" ht="15.75">
      <c r="A41" s="3" t="s">
        <v>5</v>
      </c>
      <c r="B41" s="1">
        <v>2.9870400211035024</v>
      </c>
      <c r="C41" s="1">
        <v>29.870400211035026</v>
      </c>
      <c r="D41" s="3">
        <v>6.3059891267688624</v>
      </c>
      <c r="E41" s="1">
        <v>321</v>
      </c>
    </row>
    <row r="42" spans="1:5" s="3" customFormat="1" ht="15.75">
      <c r="A42" s="3" t="s">
        <v>5</v>
      </c>
      <c r="B42" s="1">
        <v>2.9939098939212454</v>
      </c>
      <c r="C42" s="1">
        <v>29.939098939212453</v>
      </c>
      <c r="D42" s="3">
        <v>6.3295168913081881</v>
      </c>
      <c r="E42" s="1">
        <v>321</v>
      </c>
    </row>
    <row r="43" spans="1:5" s="3" customFormat="1" ht="15.75">
      <c r="A43" s="3" t="s">
        <v>5</v>
      </c>
      <c r="B43" s="1">
        <v>3.0196391805479394</v>
      </c>
      <c r="C43" s="1">
        <v>30.196391805479394</v>
      </c>
      <c r="D43" s="3">
        <v>6.4179318301470856</v>
      </c>
      <c r="E43" s="1">
        <v>321</v>
      </c>
    </row>
    <row r="44" spans="1:5" s="3" customFormat="1" ht="15.75">
      <c r="A44" s="3" t="s">
        <v>5</v>
      </c>
      <c r="B44" s="1">
        <v>3.1070244054059306</v>
      </c>
      <c r="C44" s="1">
        <v>31.070244054059305</v>
      </c>
      <c r="D44" s="3">
        <v>6.721712007198092</v>
      </c>
      <c r="E44" s="1">
        <v>321</v>
      </c>
    </row>
    <row r="45" spans="1:5" s="3" customFormat="1" ht="15.75">
      <c r="A45" s="3" t="s">
        <v>5</v>
      </c>
      <c r="B45" s="1">
        <v>3.1268518520516202</v>
      </c>
      <c r="C45" s="1">
        <v>31.268518520516203</v>
      </c>
      <c r="D45" s="3">
        <v>6.7913860421839116</v>
      </c>
      <c r="E45" s="1">
        <v>321</v>
      </c>
    </row>
    <row r="46" spans="1:5" s="3" customFormat="1" ht="15.75">
      <c r="A46" s="3" t="s">
        <v>5</v>
      </c>
      <c r="B46" s="1">
        <v>3.1665805685664252</v>
      </c>
      <c r="C46" s="1">
        <v>31.665805685664253</v>
      </c>
      <c r="D46" s="3">
        <v>6.9318202693046427</v>
      </c>
      <c r="E46" s="1">
        <v>321</v>
      </c>
    </row>
    <row r="47" spans="1:5" s="3" customFormat="1" ht="15.75">
      <c r="A47" s="3" t="s">
        <v>5</v>
      </c>
      <c r="B47" s="1">
        <v>3.3705094497555832</v>
      </c>
      <c r="C47" s="1">
        <v>33.705094497555834</v>
      </c>
      <c r="D47" s="3">
        <v>7.6698561714296947</v>
      </c>
      <c r="E47" s="1">
        <v>321</v>
      </c>
    </row>
    <row r="48" spans="1:5" s="3" customFormat="1" ht="15.75">
      <c r="A48" s="3" t="s">
        <v>5</v>
      </c>
      <c r="B48" s="1">
        <v>3.3839166910250862</v>
      </c>
      <c r="C48" s="1">
        <v>33.83916691025086</v>
      </c>
      <c r="D48" s="3">
        <v>7.7193757327954522</v>
      </c>
      <c r="E48" s="1">
        <v>321</v>
      </c>
    </row>
    <row r="49" spans="1:5" s="3" customFormat="1" ht="15.75">
      <c r="A49" s="3" t="s">
        <v>5</v>
      </c>
      <c r="B49" s="1">
        <v>3.4387952799995443</v>
      </c>
      <c r="C49" s="1">
        <v>34.387952799995446</v>
      </c>
      <c r="D49" s="3">
        <v>7.9233392962790434</v>
      </c>
      <c r="E49" s="1">
        <v>321</v>
      </c>
    </row>
    <row r="50" spans="1:5" s="3" customFormat="1" ht="15.75">
      <c r="A50" s="3" t="s">
        <v>5</v>
      </c>
      <c r="B50" s="1">
        <v>3.5252098363823787</v>
      </c>
      <c r="C50" s="1">
        <v>35.252098363823791</v>
      </c>
      <c r="D50" s="3">
        <v>8.2486243421475542</v>
      </c>
      <c r="E50" s="1">
        <v>321</v>
      </c>
    </row>
    <row r="51" spans="1:5" s="3" customFormat="1" ht="15.75">
      <c r="A51" s="3" t="s">
        <v>5</v>
      </c>
      <c r="B51" s="1">
        <v>3.5462015846559996</v>
      </c>
      <c r="C51" s="1">
        <v>35.462015846559993</v>
      </c>
      <c r="D51" s="3">
        <v>8.3283974923909128</v>
      </c>
      <c r="E51" s="1">
        <v>321</v>
      </c>
    </row>
    <row r="52" spans="1:5" s="3" customFormat="1" ht="15.75">
      <c r="A52" s="3" t="s">
        <v>5</v>
      </c>
      <c r="B52" s="1">
        <v>3.5670989761521765</v>
      </c>
      <c r="C52" s="1">
        <v>35.670989761521767</v>
      </c>
      <c r="D52" s="3">
        <v>8.4081039246106215</v>
      </c>
      <c r="E52" s="1">
        <v>321</v>
      </c>
    </row>
    <row r="53" spans="1:5" s="3" customFormat="1" ht="15.75">
      <c r="A53" s="3" t="s">
        <v>5</v>
      </c>
      <c r="B53" s="1">
        <v>3.7229274254642752</v>
      </c>
      <c r="C53" s="1">
        <v>37.229274254642753</v>
      </c>
      <c r="D53" s="3">
        <v>9.0115799907467657</v>
      </c>
      <c r="E53" s="1">
        <v>321</v>
      </c>
    </row>
    <row r="54" spans="1:5" s="3" customFormat="1" ht="15.75">
      <c r="A54" s="3" t="s">
        <v>5</v>
      </c>
      <c r="B54" s="1">
        <v>3.8517144450997067</v>
      </c>
      <c r="C54" s="1">
        <v>38.517144450997066</v>
      </c>
      <c r="D54" s="3">
        <v>9.5223425003251787</v>
      </c>
      <c r="E54" s="1">
        <v>321</v>
      </c>
    </row>
    <row r="55" spans="1:5" s="3" customFormat="1" ht="15.75">
      <c r="A55" s="3" t="s">
        <v>5</v>
      </c>
      <c r="B55" s="1">
        <v>4.0217290786086481</v>
      </c>
      <c r="C55" s="1">
        <v>40.21729078608648</v>
      </c>
      <c r="D55" s="3">
        <v>10.213005684633542</v>
      </c>
      <c r="E55" s="1">
        <v>321</v>
      </c>
    </row>
    <row r="56" spans="1:5" s="3" customFormat="1" ht="15.75">
      <c r="A56" s="3" t="s">
        <v>5</v>
      </c>
      <c r="B56" s="1">
        <v>5.7504979091815107</v>
      </c>
      <c r="C56" s="1">
        <v>57.504979091815109</v>
      </c>
      <c r="D56" s="3">
        <v>18.234693596245602</v>
      </c>
      <c r="E56" s="1">
        <v>321</v>
      </c>
    </row>
    <row r="57" spans="1:5" s="3" customFormat="1" ht="15.75">
      <c r="A57" s="3" t="s">
        <v>5</v>
      </c>
      <c r="B57" s="1">
        <v>5.9463830871078711</v>
      </c>
      <c r="C57" s="1">
        <v>59.463830871078713</v>
      </c>
      <c r="D57" s="3">
        <v>19.252242193728843</v>
      </c>
      <c r="E57" s="1">
        <v>321</v>
      </c>
    </row>
    <row r="58" spans="1:5" s="3" customFormat="1" ht="15.75">
      <c r="A58" s="19" t="s">
        <v>5</v>
      </c>
      <c r="B58" s="20">
        <v>6.6137153152720334</v>
      </c>
      <c r="C58" s="20">
        <v>66.13715315272033</v>
      </c>
      <c r="D58" s="21">
        <v>22.875161053337806</v>
      </c>
      <c r="E58" s="22">
        <v>321</v>
      </c>
    </row>
    <row r="59" spans="1:5" s="3" customFormat="1" ht="15.75">
      <c r="A59" s="23" t="s">
        <v>5</v>
      </c>
      <c r="B59" s="24">
        <v>7.6849703150639126</v>
      </c>
      <c r="C59" s="24">
        <v>76.849703150639129</v>
      </c>
      <c r="D59" s="25">
        <v>29.177933252261511</v>
      </c>
      <c r="E59" s="26">
        <v>321</v>
      </c>
    </row>
    <row r="60" spans="1:5" s="3" customFormat="1" ht="15.75">
      <c r="A60" s="23" t="s">
        <v>5</v>
      </c>
      <c r="B60" s="24">
        <v>7.7032541932359502</v>
      </c>
      <c r="C60" s="24">
        <v>77.032541932359507</v>
      </c>
      <c r="D60" s="25">
        <v>29.290552110900165</v>
      </c>
      <c r="E60" s="26">
        <v>321</v>
      </c>
    </row>
    <row r="61" spans="1:5" s="3" customFormat="1" ht="15.75">
      <c r="A61" s="23" t="s">
        <v>5</v>
      </c>
      <c r="B61" s="24">
        <v>7.7812675651219241</v>
      </c>
      <c r="C61" s="24">
        <v>77.812675651219237</v>
      </c>
      <c r="D61" s="25">
        <v>29.772937537990192</v>
      </c>
      <c r="E61" s="26">
        <v>321</v>
      </c>
    </row>
    <row r="62" spans="1:5" s="3" customFormat="1" ht="15.75">
      <c r="A62" s="23" t="s">
        <v>5</v>
      </c>
      <c r="B62" s="24">
        <v>7.8064494982285355</v>
      </c>
      <c r="C62" s="24">
        <v>78.064494982285353</v>
      </c>
      <c r="D62" s="25">
        <v>29.92929056075042</v>
      </c>
      <c r="E62" s="26">
        <v>321</v>
      </c>
    </row>
    <row r="63" spans="1:5" s="3" customFormat="1" ht="15.75">
      <c r="A63" s="23" t="s">
        <v>5</v>
      </c>
      <c r="B63" s="24">
        <v>7.9315788953810289</v>
      </c>
      <c r="C63" s="24">
        <v>79.315788953810284</v>
      </c>
      <c r="D63" s="25">
        <v>30.71085386938983</v>
      </c>
      <c r="E63" s="26">
        <v>321</v>
      </c>
    </row>
    <row r="64" spans="1:5" s="3" customFormat="1" ht="15.75">
      <c r="A64" s="23" t="s">
        <v>5</v>
      </c>
      <c r="B64" s="24">
        <v>8.0564130085775805</v>
      </c>
      <c r="C64" s="24">
        <v>80.564130085775801</v>
      </c>
      <c r="D64" s="25">
        <v>31.49824167813383</v>
      </c>
      <c r="E64" s="26">
        <v>321</v>
      </c>
    </row>
    <row r="65" spans="1:5" s="3" customFormat="1" ht="15.75">
      <c r="A65" s="23" t="s">
        <v>5</v>
      </c>
      <c r="B65" s="24">
        <v>8.1816496197138289</v>
      </c>
      <c r="C65" s="24">
        <v>81.816496197138292</v>
      </c>
      <c r="D65" s="25">
        <v>32.295819618992098</v>
      </c>
      <c r="E65" s="26">
        <v>321</v>
      </c>
    </row>
    <row r="66" spans="1:5" s="3" customFormat="1" ht="15.75">
      <c r="A66" s="23" t="s">
        <v>5</v>
      </c>
      <c r="B66" s="24">
        <v>8.4383081526756456</v>
      </c>
      <c r="C66" s="24">
        <v>84.383081526756456</v>
      </c>
      <c r="D66" s="25">
        <v>33.954126591225581</v>
      </c>
      <c r="E66" s="26">
        <v>321</v>
      </c>
    </row>
    <row r="67" spans="1:5" s="3" customFormat="1" ht="15.75">
      <c r="A67" s="23" t="s">
        <v>5</v>
      </c>
      <c r="B67" s="24">
        <v>8.650855167856049</v>
      </c>
      <c r="C67" s="24">
        <v>86.508551678560494</v>
      </c>
      <c r="D67" s="25">
        <v>35.351380410076729</v>
      </c>
      <c r="E67" s="26">
        <v>321</v>
      </c>
    </row>
    <row r="68" spans="1:5" s="3" customFormat="1" ht="15.75">
      <c r="A68" s="23" t="s">
        <v>5</v>
      </c>
      <c r="B68" s="24">
        <v>8.7506440854404879</v>
      </c>
      <c r="C68" s="24">
        <v>87.506440854404872</v>
      </c>
      <c r="D68" s="25">
        <v>36.014802871770904</v>
      </c>
      <c r="E68" s="26">
        <v>321</v>
      </c>
    </row>
    <row r="69" spans="1:5" s="3" customFormat="1" ht="15.75">
      <c r="A69" s="23" t="s">
        <v>5</v>
      </c>
      <c r="B69" s="24">
        <v>8.7692042733890805</v>
      </c>
      <c r="C69" s="24">
        <v>87.692042733890801</v>
      </c>
      <c r="D69" s="25">
        <v>36.138716503978593</v>
      </c>
      <c r="E69" s="26">
        <v>321</v>
      </c>
    </row>
    <row r="70" spans="1:5" s="3" customFormat="1" ht="15.75">
      <c r="A70" s="23" t="s">
        <v>5</v>
      </c>
      <c r="B70" s="24">
        <v>8.8619578509081993</v>
      </c>
      <c r="C70" s="24">
        <v>88.61957850908199</v>
      </c>
      <c r="D70" s="25">
        <v>36.760408577104648</v>
      </c>
      <c r="E70" s="26">
        <v>321</v>
      </c>
    </row>
    <row r="71" spans="1:5" s="3" customFormat="1" ht="15.75">
      <c r="A71" s="23" t="s">
        <v>5</v>
      </c>
      <c r="B71" s="24">
        <v>9.112555190509628</v>
      </c>
      <c r="C71" s="24">
        <v>91.125551905096273</v>
      </c>
      <c r="D71" s="25">
        <v>38.460298233974662</v>
      </c>
      <c r="E71" s="26">
        <v>321</v>
      </c>
    </row>
    <row r="72" spans="1:5" s="3" customFormat="1" ht="15.75">
      <c r="A72" s="23" t="s">
        <v>5</v>
      </c>
      <c r="B72" s="24">
        <v>9.1394575997972609</v>
      </c>
      <c r="C72" s="24">
        <v>91.394575997972609</v>
      </c>
      <c r="D72" s="25">
        <v>38.644532876172484</v>
      </c>
      <c r="E72" s="26">
        <v>321</v>
      </c>
    </row>
    <row r="73" spans="1:5" s="3" customFormat="1" ht="15.75">
      <c r="A73" s="23" t="s">
        <v>5</v>
      </c>
      <c r="B73" s="24">
        <v>9.1719439981616766</v>
      </c>
      <c r="C73" s="24">
        <v>91.719439981616773</v>
      </c>
      <c r="D73" s="25">
        <v>38.867457442636471</v>
      </c>
      <c r="E73" s="26">
        <v>321</v>
      </c>
    </row>
    <row r="74" spans="1:5" s="3" customFormat="1" ht="15.75">
      <c r="A74" s="23" t="s">
        <v>5</v>
      </c>
      <c r="B74" s="24">
        <v>9.2712536467090167</v>
      </c>
      <c r="C74" s="24">
        <v>92.71253646709016</v>
      </c>
      <c r="D74" s="25">
        <v>39.551970707128596</v>
      </c>
      <c r="E74" s="26">
        <v>321</v>
      </c>
    </row>
    <row r="75" spans="1:5" s="3" customFormat="1" ht="15.75">
      <c r="A75" s="23" t="s">
        <v>5</v>
      </c>
      <c r="B75" s="24">
        <v>9.3457773038126941</v>
      </c>
      <c r="C75" s="24">
        <v>93.457773038126945</v>
      </c>
      <c r="D75" s="25">
        <v>40.068643138516606</v>
      </c>
      <c r="E75" s="26">
        <v>321</v>
      </c>
    </row>
    <row r="76" spans="1:5" s="3" customFormat="1" ht="15.75">
      <c r="A76" s="23" t="s">
        <v>5</v>
      </c>
      <c r="B76" s="24">
        <v>9.6452644312484779</v>
      </c>
      <c r="C76" s="24">
        <v>96.452644312484779</v>
      </c>
      <c r="D76" s="25">
        <v>42.170778205472097</v>
      </c>
      <c r="E76" s="26">
        <v>321</v>
      </c>
    </row>
    <row r="77" spans="1:5" s="3" customFormat="1" ht="15.75">
      <c r="A77" s="23" t="s">
        <v>5</v>
      </c>
      <c r="B77" s="24">
        <v>9.7606486086522537</v>
      </c>
      <c r="C77" s="24">
        <v>97.606486086522537</v>
      </c>
      <c r="D77" s="25">
        <v>42.991623956513031</v>
      </c>
      <c r="E77" s="26">
        <v>321</v>
      </c>
    </row>
    <row r="78" spans="1:5" s="3" customFormat="1" ht="15.75">
      <c r="A78" s="23" t="s">
        <v>5</v>
      </c>
      <c r="B78" s="24">
        <v>10.17008521463872</v>
      </c>
      <c r="C78" s="24">
        <v>101.70085214638719</v>
      </c>
      <c r="D78" s="25">
        <v>45.952999155884839</v>
      </c>
      <c r="E78" s="26">
        <v>321</v>
      </c>
    </row>
    <row r="79" spans="1:5" s="3" customFormat="1" ht="15.75">
      <c r="A79" s="23" t="s">
        <v>5</v>
      </c>
      <c r="B79" s="24">
        <v>10.224798425805089</v>
      </c>
      <c r="C79" s="24">
        <v>102.24798425805089</v>
      </c>
      <c r="D79" s="25">
        <v>46.35443464137667</v>
      </c>
      <c r="E79" s="26">
        <v>321</v>
      </c>
    </row>
    <row r="80" spans="1:5" s="3" customFormat="1" ht="15.75">
      <c r="A80" s="23" t="s">
        <v>5</v>
      </c>
      <c r="B80" s="24">
        <v>10.293788150185243</v>
      </c>
      <c r="C80" s="24">
        <v>102.93788150185243</v>
      </c>
      <c r="D80" s="25">
        <v>46.862522753559297</v>
      </c>
      <c r="E80" s="26">
        <v>321</v>
      </c>
    </row>
    <row r="81" spans="1:5" s="3" customFormat="1" ht="15.75">
      <c r="A81" s="23" t="s">
        <v>5</v>
      </c>
      <c r="B81" s="24">
        <v>10.458343560183724</v>
      </c>
      <c r="C81" s="24">
        <v>104.58343560183724</v>
      </c>
      <c r="D81" s="25">
        <v>48.082969368086758</v>
      </c>
      <c r="E81" s="26">
        <v>321</v>
      </c>
    </row>
    <row r="82" spans="1:5" s="3" customFormat="1" ht="15.75">
      <c r="A82" s="23" t="s">
        <v>5</v>
      </c>
      <c r="B82" s="24">
        <v>10.699524589134864</v>
      </c>
      <c r="C82" s="24">
        <v>106.99524589134865</v>
      </c>
      <c r="D82" s="25">
        <v>49.893356991963167</v>
      </c>
      <c r="E82" s="26">
        <v>321</v>
      </c>
    </row>
    <row r="83" spans="1:5" s="3" customFormat="1" ht="15.75">
      <c r="A83" s="23" t="s">
        <v>5</v>
      </c>
      <c r="B83" s="24">
        <v>10.801540523107256</v>
      </c>
      <c r="C83" s="24">
        <v>108.01540523107256</v>
      </c>
      <c r="D83" s="25">
        <v>50.666818236087281</v>
      </c>
      <c r="E83" s="26">
        <v>321</v>
      </c>
    </row>
    <row r="84" spans="1:5" s="3" customFormat="1" ht="15.75">
      <c r="A84" s="23" t="s">
        <v>5</v>
      </c>
      <c r="B84" s="24">
        <v>10.893493558989539</v>
      </c>
      <c r="C84" s="24">
        <v>108.93493558989539</v>
      </c>
      <c r="D84" s="25">
        <v>51.36788473137932</v>
      </c>
      <c r="E84" s="26">
        <v>321</v>
      </c>
    </row>
    <row r="85" spans="1:5" s="3" customFormat="1" ht="15.75">
      <c r="A85" s="23" t="s">
        <v>5</v>
      </c>
      <c r="B85" s="24">
        <v>10.896196358254437</v>
      </c>
      <c r="C85" s="24">
        <v>108.96196358254437</v>
      </c>
      <c r="D85" s="25">
        <v>51.388547169206539</v>
      </c>
      <c r="E85" s="26">
        <v>321</v>
      </c>
    </row>
    <row r="86" spans="1:5" s="3" customFormat="1" ht="15.75">
      <c r="A86" s="23" t="s">
        <v>5</v>
      </c>
      <c r="B86" s="24">
        <v>10.990774724655539</v>
      </c>
      <c r="C86" s="24">
        <v>109.90774724655539</v>
      </c>
      <c r="D86" s="25">
        <v>52.113585299635147</v>
      </c>
      <c r="E86" s="26">
        <v>321</v>
      </c>
    </row>
    <row r="87" spans="1:5" s="3" customFormat="1" ht="15.75">
      <c r="A87" s="23" t="s">
        <v>5</v>
      </c>
      <c r="B87" s="24">
        <v>10.996256944868753</v>
      </c>
      <c r="C87" s="24">
        <v>109.96256944868753</v>
      </c>
      <c r="D87" s="25">
        <v>52.155731283132894</v>
      </c>
      <c r="E87" s="26">
        <v>321</v>
      </c>
    </row>
    <row r="88" spans="1:5" s="3" customFormat="1" ht="15.75">
      <c r="A88" s="23" t="s">
        <v>5</v>
      </c>
      <c r="B88" s="24">
        <v>11.031099900983792</v>
      </c>
      <c r="C88" s="24">
        <v>110.31099900983791</v>
      </c>
      <c r="D88" s="25">
        <v>52.423900504460235</v>
      </c>
      <c r="E88" s="26">
        <v>321</v>
      </c>
    </row>
    <row r="89" spans="1:5" s="3" customFormat="1" ht="15.75">
      <c r="A89" s="23" t="s">
        <v>5</v>
      </c>
      <c r="B89" s="24">
        <v>11.036185250711689</v>
      </c>
      <c r="C89" s="24">
        <v>110.36185250711689</v>
      </c>
      <c r="D89" s="25">
        <v>52.463084012167378</v>
      </c>
      <c r="E89" s="26">
        <v>321</v>
      </c>
    </row>
    <row r="90" spans="1:5" s="3" customFormat="1" ht="15.75">
      <c r="A90" s="23" t="s">
        <v>5</v>
      </c>
      <c r="B90" s="24">
        <v>11.241628093934148</v>
      </c>
      <c r="C90" s="24">
        <v>112.41628093934148</v>
      </c>
      <c r="D90" s="25">
        <v>54.055414668893434</v>
      </c>
      <c r="E90" s="26">
        <v>321</v>
      </c>
    </row>
    <row r="91" spans="1:5" s="3" customFormat="1" ht="15.75">
      <c r="A91" s="23" t="s">
        <v>5</v>
      </c>
      <c r="B91" s="24">
        <v>12.059730477983917</v>
      </c>
      <c r="C91" s="24">
        <v>120.59730477983918</v>
      </c>
      <c r="D91" s="25">
        <v>60.575408527069563</v>
      </c>
      <c r="E91" s="26">
        <v>321</v>
      </c>
    </row>
    <row r="92" spans="1:5" s="3" customFormat="1" ht="15.75">
      <c r="A92" s="23" t="s">
        <v>5</v>
      </c>
      <c r="B92" s="24">
        <v>12.119795858999906</v>
      </c>
      <c r="C92" s="24">
        <v>121.19795858999906</v>
      </c>
      <c r="D92" s="25">
        <v>61.065259070002327</v>
      </c>
      <c r="E92" s="26">
        <v>321</v>
      </c>
    </row>
    <row r="93" spans="1:5" s="3" customFormat="1" ht="15.75">
      <c r="A93" s="23" t="s">
        <v>5</v>
      </c>
      <c r="B93" s="24">
        <v>12.241823807615912</v>
      </c>
      <c r="C93" s="24">
        <v>122.41823807615913</v>
      </c>
      <c r="D93" s="25">
        <v>62.06507975863407</v>
      </c>
      <c r="E93" s="26">
        <v>321</v>
      </c>
    </row>
    <row r="94" spans="1:5" s="3" customFormat="1" ht="15.75">
      <c r="A94" s="23" t="s">
        <v>5</v>
      </c>
      <c r="B94" s="24">
        <v>12.366699594392607</v>
      </c>
      <c r="C94" s="24">
        <v>123.66699594392607</v>
      </c>
      <c r="D94" s="25">
        <v>63.094662082888803</v>
      </c>
      <c r="E94" s="26">
        <v>321</v>
      </c>
    </row>
    <row r="95" spans="1:5" s="3" customFormat="1" ht="15.75">
      <c r="A95" s="23" t="s">
        <v>5</v>
      </c>
      <c r="B95" s="24">
        <v>12.446543670288927</v>
      </c>
      <c r="C95" s="24">
        <v>124.46543670288926</v>
      </c>
      <c r="D95" s="25">
        <v>63.756361124697285</v>
      </c>
      <c r="E95" s="26">
        <v>321</v>
      </c>
    </row>
    <row r="96" spans="1:5" s="3" customFormat="1" ht="15.75">
      <c r="A96" s="27" t="s">
        <v>5</v>
      </c>
      <c r="B96" s="28">
        <v>12.8825472317007</v>
      </c>
      <c r="C96" s="28">
        <v>128.82547231700701</v>
      </c>
      <c r="D96" s="29">
        <v>67.416125835216761</v>
      </c>
      <c r="E96" s="30">
        <v>321</v>
      </c>
    </row>
    <row r="97" spans="9:10" ht="15.75">
      <c r="I97" s="3"/>
      <c r="J97" s="3"/>
    </row>
  </sheetData>
  <sortState ref="A2:E96">
    <sortCondition ref="B1"/>
  </sortState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1"/>
  <sheetViews>
    <sheetView topLeftCell="A15" zoomScale="80" zoomScaleNormal="80" workbookViewId="0">
      <selection activeCell="I23" sqref="I23"/>
    </sheetView>
  </sheetViews>
  <sheetFormatPr defaultRowHeight="15"/>
  <cols>
    <col min="1" max="1" width="20.28515625" bestFit="1" customWidth="1"/>
    <col min="2" max="3" width="12" bestFit="1" customWidth="1"/>
    <col min="4" max="4" width="13.7109375" bestFit="1" customWidth="1"/>
    <col min="5" max="5" width="12.28515625" bestFit="1" customWidth="1"/>
    <col min="7" max="7" width="6.28515625" bestFit="1" customWidth="1"/>
    <col min="8" max="8" width="11" bestFit="1" customWidth="1"/>
    <col min="9" max="9" width="12.85546875" customWidth="1"/>
  </cols>
  <sheetData>
    <row r="1" spans="1:9" ht="16.5" thickBot="1">
      <c r="A1" s="3" t="s">
        <v>4</v>
      </c>
      <c r="B1" s="1" t="s">
        <v>1</v>
      </c>
      <c r="C1" s="1" t="s">
        <v>2</v>
      </c>
      <c r="D1" s="2" t="s">
        <v>3</v>
      </c>
      <c r="E1" s="1" t="s">
        <v>0</v>
      </c>
      <c r="G1" t="s">
        <v>12</v>
      </c>
      <c r="H1" s="10">
        <v>2012</v>
      </c>
    </row>
    <row r="2" spans="1:9" s="3" customFormat="1" ht="15.75">
      <c r="A2" s="3" t="s">
        <v>5</v>
      </c>
      <c r="B2" s="1">
        <v>2.1233426175141248</v>
      </c>
      <c r="C2" s="1">
        <v>21.233426175141247</v>
      </c>
      <c r="D2" s="3">
        <v>3.6263708194438364</v>
      </c>
      <c r="E2" s="1">
        <v>403</v>
      </c>
      <c r="G2" s="8" t="s">
        <v>6</v>
      </c>
      <c r="H2" s="8" t="s">
        <v>8</v>
      </c>
      <c r="I2" t="s">
        <v>16</v>
      </c>
    </row>
    <row r="3" spans="1:9" s="3" customFormat="1" ht="15.75">
      <c r="A3" s="3" t="s">
        <v>5</v>
      </c>
      <c r="B3" s="1">
        <v>2.7756229753946</v>
      </c>
      <c r="C3" s="1">
        <v>27.756229753946002</v>
      </c>
      <c r="D3" s="3">
        <v>5.5984993133735683</v>
      </c>
      <c r="E3" s="1">
        <v>403</v>
      </c>
      <c r="G3" s="5">
        <v>0</v>
      </c>
      <c r="H3" s="6">
        <v>0</v>
      </c>
      <c r="I3" s="4">
        <f>(H3/$H$20)*100</f>
        <v>0</v>
      </c>
    </row>
    <row r="4" spans="1:9" s="3" customFormat="1" ht="15.75">
      <c r="A4" s="3" t="s">
        <v>5</v>
      </c>
      <c r="B4" s="1">
        <v>3.1407909388506829</v>
      </c>
      <c r="C4" s="1">
        <v>31.40790938850683</v>
      </c>
      <c r="D4" s="3">
        <v>6.8405328959199805</v>
      </c>
      <c r="E4" s="1">
        <v>403</v>
      </c>
      <c r="G4" s="5">
        <v>1</v>
      </c>
      <c r="H4" s="6">
        <v>0</v>
      </c>
      <c r="I4" s="4">
        <f t="shared" ref="I4:I19" si="0">(H4/$H$20)*100</f>
        <v>0</v>
      </c>
    </row>
    <row r="5" spans="1:9" s="3" customFormat="1" ht="15.75">
      <c r="A5" s="3" t="s">
        <v>5</v>
      </c>
      <c r="B5" s="1">
        <v>3.3189680048809231</v>
      </c>
      <c r="C5" s="1">
        <v>33.18968004880923</v>
      </c>
      <c r="D5" s="3">
        <v>7.4806276000599921</v>
      </c>
      <c r="E5" s="1">
        <v>403</v>
      </c>
      <c r="G5" s="5">
        <v>2</v>
      </c>
      <c r="H5" s="6">
        <v>0</v>
      </c>
      <c r="I5" s="4">
        <f t="shared" si="0"/>
        <v>0</v>
      </c>
    </row>
    <row r="6" spans="1:9" s="3" customFormat="1" ht="15.75">
      <c r="A6" s="3" t="s">
        <v>5</v>
      </c>
      <c r="B6" s="1">
        <v>3.3898971030327729</v>
      </c>
      <c r="C6" s="1">
        <v>33.898971030327729</v>
      </c>
      <c r="D6" s="3">
        <v>7.7415037075074906</v>
      </c>
      <c r="E6" s="1">
        <v>403</v>
      </c>
      <c r="G6" s="5">
        <v>3</v>
      </c>
      <c r="H6" s="6">
        <v>2</v>
      </c>
      <c r="I6" s="4">
        <f t="shared" si="0"/>
        <v>4</v>
      </c>
    </row>
    <row r="7" spans="1:9" s="3" customFormat="1" ht="15.75">
      <c r="A7" s="3" t="s">
        <v>5</v>
      </c>
      <c r="B7" s="1">
        <v>3.5357428333155969</v>
      </c>
      <c r="C7" s="1">
        <v>35.357428333155966</v>
      </c>
      <c r="D7" s="3">
        <v>8.2886152217417699</v>
      </c>
      <c r="E7" s="1">
        <v>403</v>
      </c>
      <c r="G7" s="5">
        <v>4</v>
      </c>
      <c r="H7" s="6">
        <v>6</v>
      </c>
      <c r="I7" s="4">
        <f t="shared" si="0"/>
        <v>12</v>
      </c>
    </row>
    <row r="8" spans="1:9" s="3" customFormat="1" ht="15.75">
      <c r="A8" s="3" t="s">
        <v>5</v>
      </c>
      <c r="B8" s="1">
        <v>3.8790436881107255</v>
      </c>
      <c r="C8" s="1">
        <v>38.790436881107254</v>
      </c>
      <c r="D8" s="3">
        <v>9.6321121221356236</v>
      </c>
      <c r="E8" s="1">
        <v>403</v>
      </c>
      <c r="G8" s="5">
        <v>5</v>
      </c>
      <c r="H8" s="6">
        <v>11</v>
      </c>
      <c r="I8" s="4">
        <f t="shared" si="0"/>
        <v>22</v>
      </c>
    </row>
    <row r="9" spans="1:9" s="3" customFormat="1" ht="15.75">
      <c r="A9" s="3" t="s">
        <v>5</v>
      </c>
      <c r="B9" s="1">
        <v>3.9385984624346841</v>
      </c>
      <c r="C9" s="1">
        <v>39.38598462434684</v>
      </c>
      <c r="D9" s="3">
        <v>9.8729833945030592</v>
      </c>
      <c r="E9" s="1">
        <v>403</v>
      </c>
      <c r="G9" s="5">
        <v>6</v>
      </c>
      <c r="H9" s="6">
        <v>7</v>
      </c>
      <c r="I9" s="4">
        <f t="shared" si="0"/>
        <v>14.000000000000002</v>
      </c>
    </row>
    <row r="10" spans="1:9" s="3" customFormat="1" ht="15.75">
      <c r="A10" s="3" t="s">
        <v>5</v>
      </c>
      <c r="B10" s="1">
        <v>4.0826424038906346</v>
      </c>
      <c r="C10" s="1">
        <v>40.826424038906346</v>
      </c>
      <c r="D10" s="3">
        <v>10.464945594024037</v>
      </c>
      <c r="E10" s="1">
        <v>403</v>
      </c>
      <c r="G10" s="5">
        <v>7</v>
      </c>
      <c r="H10" s="6">
        <v>0</v>
      </c>
      <c r="I10" s="4">
        <f t="shared" si="0"/>
        <v>0</v>
      </c>
    </row>
    <row r="11" spans="1:9" s="3" customFormat="1" ht="15.75">
      <c r="A11" s="3" t="s">
        <v>5</v>
      </c>
      <c r="B11" s="1">
        <v>4.2969522170572949</v>
      </c>
      <c r="C11" s="1">
        <v>42.969522170572951</v>
      </c>
      <c r="D11" s="3">
        <v>11.369895973240235</v>
      </c>
      <c r="E11" s="1">
        <v>403</v>
      </c>
      <c r="G11" s="5">
        <v>8</v>
      </c>
      <c r="H11" s="6">
        <v>1</v>
      </c>
      <c r="I11" s="4">
        <f t="shared" si="0"/>
        <v>2</v>
      </c>
    </row>
    <row r="12" spans="1:9" s="3" customFormat="1" ht="15.75">
      <c r="A12" s="3" t="s">
        <v>5</v>
      </c>
      <c r="B12" s="1">
        <v>4.3041598215473904</v>
      </c>
      <c r="C12" s="1">
        <v>43.041598215473904</v>
      </c>
      <c r="D12" s="3">
        <v>11.400829030184253</v>
      </c>
      <c r="E12" s="1">
        <v>403</v>
      </c>
      <c r="G12" s="5">
        <v>9</v>
      </c>
      <c r="H12" s="6">
        <v>1</v>
      </c>
      <c r="I12" s="4">
        <f t="shared" si="0"/>
        <v>2</v>
      </c>
    </row>
    <row r="13" spans="1:9" s="3" customFormat="1" ht="15.75">
      <c r="A13" s="3" t="s">
        <v>5</v>
      </c>
      <c r="B13" s="1">
        <v>4.30633960033561</v>
      </c>
      <c r="C13" s="1">
        <v>43.063396003356104</v>
      </c>
      <c r="D13" s="3">
        <v>11.410190381953756</v>
      </c>
      <c r="E13" s="1">
        <v>403</v>
      </c>
      <c r="G13" s="5">
        <v>10</v>
      </c>
      <c r="H13" s="6">
        <v>3</v>
      </c>
      <c r="I13" s="4">
        <f t="shared" si="0"/>
        <v>6</v>
      </c>
    </row>
    <row r="14" spans="1:9" s="3" customFormat="1" ht="15.75">
      <c r="A14" s="3" t="s">
        <v>5</v>
      </c>
      <c r="B14" s="1">
        <v>4.4150637131252362</v>
      </c>
      <c r="C14" s="1">
        <v>44.15063713125236</v>
      </c>
      <c r="D14" s="3">
        <v>11.880844063953214</v>
      </c>
      <c r="E14" s="1">
        <v>403</v>
      </c>
      <c r="G14" s="5">
        <v>11</v>
      </c>
      <c r="H14" s="6">
        <v>3</v>
      </c>
      <c r="I14" s="4">
        <f t="shared" si="0"/>
        <v>6</v>
      </c>
    </row>
    <row r="15" spans="1:9" s="3" customFormat="1" ht="15.75">
      <c r="A15" s="3" t="s">
        <v>5</v>
      </c>
      <c r="B15" s="1">
        <v>4.4927838140613838</v>
      </c>
      <c r="C15" s="1">
        <v>44.927838140613837</v>
      </c>
      <c r="D15" s="3">
        <v>12.221735405412305</v>
      </c>
      <c r="E15" s="1">
        <v>403</v>
      </c>
      <c r="G15" s="5">
        <v>12</v>
      </c>
      <c r="H15" s="6">
        <v>5</v>
      </c>
      <c r="I15" s="4">
        <f t="shared" si="0"/>
        <v>10</v>
      </c>
    </row>
    <row r="16" spans="1:9" s="3" customFormat="1" ht="15.75">
      <c r="A16" s="3" t="s">
        <v>5</v>
      </c>
      <c r="B16" s="1">
        <v>4.6453582926233103</v>
      </c>
      <c r="C16" s="1">
        <v>46.453582926233103</v>
      </c>
      <c r="D16" s="3">
        <v>12.901636957581834</v>
      </c>
      <c r="E16" s="1">
        <v>403</v>
      </c>
      <c r="G16" s="5">
        <v>13</v>
      </c>
      <c r="H16" s="6">
        <v>7</v>
      </c>
      <c r="I16" s="4">
        <f t="shared" si="0"/>
        <v>14.000000000000002</v>
      </c>
    </row>
    <row r="17" spans="1:9" s="3" customFormat="1" ht="15.75">
      <c r="A17" s="3" t="s">
        <v>5</v>
      </c>
      <c r="B17" s="1">
        <v>4.8779934852374547</v>
      </c>
      <c r="C17" s="1">
        <v>48.779934852374545</v>
      </c>
      <c r="D17" s="3">
        <v>13.96522060418966</v>
      </c>
      <c r="E17" s="1">
        <v>403</v>
      </c>
      <c r="G17" s="5">
        <v>14</v>
      </c>
      <c r="H17" s="6">
        <v>1</v>
      </c>
      <c r="I17" s="4">
        <f t="shared" si="0"/>
        <v>2</v>
      </c>
    </row>
    <row r="18" spans="1:9" s="3" customFormat="1" ht="15.75">
      <c r="A18" s="3" t="s">
        <v>5</v>
      </c>
      <c r="B18" s="1">
        <v>4.8994430682315286</v>
      </c>
      <c r="C18" s="1">
        <v>48.994430682315283</v>
      </c>
      <c r="D18" s="3">
        <v>14.064905087859007</v>
      </c>
      <c r="E18" s="1">
        <v>403</v>
      </c>
      <c r="G18" s="5">
        <v>15</v>
      </c>
      <c r="H18" s="6">
        <v>3</v>
      </c>
      <c r="I18" s="4">
        <f t="shared" si="0"/>
        <v>6</v>
      </c>
    </row>
    <row r="19" spans="1:9" s="3" customFormat="1" ht="15.75">
      <c r="A19" s="3" t="s">
        <v>5</v>
      </c>
      <c r="B19" s="1">
        <v>4.9609326305370116</v>
      </c>
      <c r="C19" s="1">
        <v>49.609326305370118</v>
      </c>
      <c r="D19" s="3">
        <v>14.352173589853942</v>
      </c>
      <c r="E19" s="1">
        <v>403</v>
      </c>
      <c r="G19" s="5">
        <v>16</v>
      </c>
      <c r="H19" s="6">
        <v>0</v>
      </c>
      <c r="I19" s="4">
        <f t="shared" si="0"/>
        <v>0</v>
      </c>
    </row>
    <row r="20" spans="1:9" s="3" customFormat="1" ht="16.5" thickBot="1">
      <c r="A20" s="3" t="s">
        <v>5</v>
      </c>
      <c r="B20" s="1">
        <v>4.9816746797194451</v>
      </c>
      <c r="C20" s="1">
        <v>49.816746797194455</v>
      </c>
      <c r="D20" s="3">
        <v>14.449578097314781</v>
      </c>
      <c r="E20" s="1">
        <v>403</v>
      </c>
      <c r="G20" s="7" t="s">
        <v>7</v>
      </c>
      <c r="H20" s="7">
        <f>SUM(H3:H19)</f>
        <v>50</v>
      </c>
      <c r="I20" s="7">
        <f>SUM(I3:I19)</f>
        <v>100</v>
      </c>
    </row>
    <row r="21" spans="1:9" s="3" customFormat="1" ht="15.75">
      <c r="A21" s="3" t="s">
        <v>5</v>
      </c>
      <c r="B21" s="1">
        <v>5.2576751496245224</v>
      </c>
      <c r="C21" s="1">
        <v>52.576751496245222</v>
      </c>
      <c r="D21" s="3">
        <v>15.769528643530585</v>
      </c>
      <c r="E21" s="1">
        <v>403</v>
      </c>
    </row>
    <row r="22" spans="1:9" s="3" customFormat="1" ht="15.75">
      <c r="A22" s="3" t="s">
        <v>5</v>
      </c>
      <c r="B22" s="24">
        <v>5.2684732557999823</v>
      </c>
      <c r="C22" s="24">
        <v>52.684732557999823</v>
      </c>
      <c r="D22" s="25">
        <v>15.822064908756799</v>
      </c>
      <c r="E22" s="1">
        <v>403</v>
      </c>
    </row>
    <row r="23" spans="1:9" s="3" customFormat="1" ht="15.75">
      <c r="A23" s="3" t="s">
        <v>5</v>
      </c>
      <c r="B23" s="24">
        <v>5.6050209670836928</v>
      </c>
      <c r="C23" s="24">
        <v>56.050209670836928</v>
      </c>
      <c r="D23" s="25">
        <v>17.492767809074561</v>
      </c>
      <c r="E23" s="1">
        <v>403</v>
      </c>
      <c r="H23" s="3" t="s">
        <v>607</v>
      </c>
      <c r="I23" s="3">
        <f>COUNT(B28:B51)</f>
        <v>24</v>
      </c>
    </row>
    <row r="24" spans="1:9" s="3" customFormat="1" ht="15.75">
      <c r="A24" s="3" t="s">
        <v>5</v>
      </c>
      <c r="B24" s="1">
        <v>5.7813750846944272</v>
      </c>
      <c r="C24" s="1">
        <v>57.813750846944274</v>
      </c>
      <c r="D24" s="3">
        <v>18.393681280019987</v>
      </c>
      <c r="E24" s="1">
        <v>403</v>
      </c>
      <c r="H24" s="3" t="s">
        <v>603</v>
      </c>
      <c r="I24" s="3">
        <f>MIN(B28:B51)</f>
        <v>7.1094297262143931</v>
      </c>
    </row>
    <row r="25" spans="1:9" s="3" customFormat="1" ht="15.75">
      <c r="A25" s="3" t="s">
        <v>5</v>
      </c>
      <c r="B25" s="1">
        <v>5.7905231562585389</v>
      </c>
      <c r="C25" s="1">
        <v>57.905231562585385</v>
      </c>
      <c r="D25" s="3">
        <v>18.440886517224119</v>
      </c>
      <c r="E25" s="1">
        <v>403</v>
      </c>
      <c r="H25" s="3" t="s">
        <v>604</v>
      </c>
      <c r="I25" s="3">
        <f>MAX(B28:B51)</f>
        <v>14.657863117804382</v>
      </c>
    </row>
    <row r="26" spans="1:9" s="3" customFormat="1" ht="15.75">
      <c r="A26" s="3" t="s">
        <v>5</v>
      </c>
      <c r="B26" s="1">
        <v>5.9555490587669944</v>
      </c>
      <c r="C26" s="1">
        <v>59.555490587669944</v>
      </c>
      <c r="D26" s="3">
        <v>19.300373156760866</v>
      </c>
      <c r="E26" s="1">
        <v>403</v>
      </c>
      <c r="H26" s="3" t="s">
        <v>605</v>
      </c>
      <c r="I26" s="3">
        <f>AVERAGE(B28:B51)</f>
        <v>11.433319413993191</v>
      </c>
    </row>
    <row r="27" spans="1:9" s="3" customFormat="1" ht="15.75">
      <c r="A27" s="3" t="s">
        <v>5</v>
      </c>
      <c r="B27" s="1">
        <v>5.9727606571162619</v>
      </c>
      <c r="C27" s="1">
        <v>59.727606571162617</v>
      </c>
      <c r="D27" s="3">
        <v>19.390876446794223</v>
      </c>
      <c r="E27" s="1">
        <v>403</v>
      </c>
      <c r="H27" s="3" t="s">
        <v>606</v>
      </c>
      <c r="I27" s="3">
        <f>MEDIAN(B28:B51)</f>
        <v>11.834591653289998</v>
      </c>
    </row>
    <row r="28" spans="1:9" s="3" customFormat="1" ht="15.75">
      <c r="A28" s="19" t="s">
        <v>5</v>
      </c>
      <c r="B28" s="20">
        <v>7.1094297262143931</v>
      </c>
      <c r="C28" s="20">
        <v>71.094297262143925</v>
      </c>
      <c r="D28" s="21">
        <v>25.718717262249569</v>
      </c>
      <c r="E28" s="22">
        <v>403</v>
      </c>
    </row>
    <row r="29" spans="1:9" s="3" customFormat="1" ht="15.75">
      <c r="A29" s="23" t="s">
        <v>5</v>
      </c>
      <c r="B29" s="24">
        <v>8.3321314104781017</v>
      </c>
      <c r="C29" s="24">
        <v>83.32131410478101</v>
      </c>
      <c r="D29" s="25">
        <v>33.264246981272684</v>
      </c>
      <c r="E29" s="26">
        <v>403</v>
      </c>
    </row>
    <row r="30" spans="1:9" s="3" customFormat="1" ht="15.75">
      <c r="A30" s="23" t="s">
        <v>5</v>
      </c>
      <c r="B30" s="24">
        <v>9.0059947563821243</v>
      </c>
      <c r="C30" s="24">
        <v>90.05994756382124</v>
      </c>
      <c r="D30" s="25">
        <v>37.733864673746901</v>
      </c>
      <c r="E30" s="26">
        <v>403</v>
      </c>
    </row>
    <row r="31" spans="1:9" s="3" customFormat="1" ht="15.75">
      <c r="A31" s="23" t="s">
        <v>5</v>
      </c>
      <c r="B31" s="24">
        <v>9.5113338710338322</v>
      </c>
      <c r="C31" s="24">
        <v>95.113338710338326</v>
      </c>
      <c r="D31" s="25">
        <v>41.225614911413871</v>
      </c>
      <c r="E31" s="26">
        <v>403</v>
      </c>
    </row>
    <row r="32" spans="1:9" s="3" customFormat="1" ht="15.75">
      <c r="A32" s="23" t="s">
        <v>5</v>
      </c>
      <c r="B32" s="24">
        <v>9.5568480971386354</v>
      </c>
      <c r="C32" s="24">
        <v>95.56848097138635</v>
      </c>
      <c r="D32" s="25">
        <v>41.545892983072576</v>
      </c>
      <c r="E32" s="26">
        <v>403</v>
      </c>
    </row>
    <row r="33" spans="1:5" s="3" customFormat="1" ht="15.75">
      <c r="A33" s="23" t="s">
        <v>5</v>
      </c>
      <c r="B33" s="24">
        <v>10.427903603857226</v>
      </c>
      <c r="C33" s="24">
        <v>104.27903603857226</v>
      </c>
      <c r="D33" s="25">
        <v>47.85630182763574</v>
      </c>
      <c r="E33" s="26">
        <v>403</v>
      </c>
    </row>
    <row r="34" spans="1:5" s="3" customFormat="1" ht="15.75">
      <c r="A34" s="23" t="s">
        <v>5</v>
      </c>
      <c r="B34" s="24">
        <v>10.449016970447254</v>
      </c>
      <c r="C34" s="24">
        <v>104.49016970447254</v>
      </c>
      <c r="D34" s="25">
        <v>48.013476417947075</v>
      </c>
      <c r="E34" s="26">
        <v>403</v>
      </c>
    </row>
    <row r="35" spans="1:5" s="3" customFormat="1" ht="15.75">
      <c r="A35" s="23" t="s">
        <v>5</v>
      </c>
      <c r="B35" s="24">
        <v>10.563329828586204</v>
      </c>
      <c r="C35" s="24">
        <v>105.63329828586204</v>
      </c>
      <c r="D35" s="25">
        <v>48.867881001117937</v>
      </c>
      <c r="E35" s="26">
        <v>403</v>
      </c>
    </row>
    <row r="36" spans="1:5" s="3" customFormat="1" ht="15.75">
      <c r="A36" s="23" t="s">
        <v>5</v>
      </c>
      <c r="B36" s="24">
        <v>11.015337346059479</v>
      </c>
      <c r="C36" s="24">
        <v>110.15337346059479</v>
      </c>
      <c r="D36" s="25">
        <v>52.302518547385134</v>
      </c>
      <c r="E36" s="26">
        <v>403</v>
      </c>
    </row>
    <row r="37" spans="1:5" s="3" customFormat="1" ht="15.75">
      <c r="A37" s="23" t="s">
        <v>5</v>
      </c>
      <c r="B37" s="24">
        <v>11.159998478637949</v>
      </c>
      <c r="C37" s="24">
        <v>111.59998478637948</v>
      </c>
      <c r="D37" s="25">
        <v>53.420542637674643</v>
      </c>
      <c r="E37" s="26">
        <v>403</v>
      </c>
    </row>
    <row r="38" spans="1:5" s="3" customFormat="1" ht="15.75">
      <c r="A38" s="23" t="s">
        <v>5</v>
      </c>
      <c r="B38" s="24">
        <v>11.22251984966319</v>
      </c>
      <c r="C38" s="24">
        <v>112.22519849663189</v>
      </c>
      <c r="D38" s="25">
        <v>53.906543286468228</v>
      </c>
      <c r="E38" s="26">
        <v>403</v>
      </c>
    </row>
    <row r="39" spans="1:5" s="3" customFormat="1" ht="15.75">
      <c r="A39" s="23" t="s">
        <v>5</v>
      </c>
      <c r="B39" s="24">
        <v>11.713214273222068</v>
      </c>
      <c r="C39" s="24">
        <v>117.13214273222067</v>
      </c>
      <c r="D39" s="25">
        <v>57.77909985082924</v>
      </c>
      <c r="E39" s="26">
        <v>403</v>
      </c>
    </row>
    <row r="40" spans="1:5" s="3" customFormat="1" ht="15.75">
      <c r="A40" s="23" t="s">
        <v>5</v>
      </c>
      <c r="B40" s="24">
        <v>11.955969033357928</v>
      </c>
      <c r="C40" s="24">
        <v>119.55969033357928</v>
      </c>
      <c r="D40" s="25">
        <v>59.732769971763162</v>
      </c>
      <c r="E40" s="26">
        <v>403</v>
      </c>
    </row>
    <row r="41" spans="1:5" s="3" customFormat="1" ht="15.75">
      <c r="A41" s="23" t="s">
        <v>5</v>
      </c>
      <c r="B41" s="24">
        <v>12.064267977851841</v>
      </c>
      <c r="C41" s="24">
        <v>120.64267977851841</v>
      </c>
      <c r="D41" s="25">
        <v>60.612360354484366</v>
      </c>
      <c r="E41" s="26">
        <v>403</v>
      </c>
    </row>
    <row r="42" spans="1:5" s="3" customFormat="1" ht="15.75">
      <c r="A42" s="23" t="s">
        <v>5</v>
      </c>
      <c r="B42" s="24">
        <v>12.164626341346697</v>
      </c>
      <c r="C42" s="24">
        <v>121.64626341346697</v>
      </c>
      <c r="D42" s="25">
        <v>61.431848952959868</v>
      </c>
      <c r="E42" s="26">
        <v>403</v>
      </c>
    </row>
    <row r="43" spans="1:5" s="25" customFormat="1" ht="15.75">
      <c r="A43" s="23" t="s">
        <v>5</v>
      </c>
      <c r="B43" s="24">
        <v>12.220121010895012</v>
      </c>
      <c r="C43" s="24">
        <v>122.20121010895012</v>
      </c>
      <c r="D43" s="25">
        <v>61.886805976198595</v>
      </c>
      <c r="E43" s="26">
        <v>403</v>
      </c>
    </row>
    <row r="44" spans="1:5" s="25" customFormat="1" ht="15.75">
      <c r="A44" s="23" t="s">
        <v>5</v>
      </c>
      <c r="B44" s="24">
        <v>12.237589659655335</v>
      </c>
      <c r="C44" s="24">
        <v>122.37589659655335</v>
      </c>
      <c r="D44" s="25">
        <v>62.030283674167137</v>
      </c>
      <c r="E44" s="26">
        <v>403</v>
      </c>
    </row>
    <row r="45" spans="1:5" s="25" customFormat="1" ht="15.75">
      <c r="A45" s="23" t="s">
        <v>5</v>
      </c>
      <c r="B45" s="24">
        <v>12.296993733125786</v>
      </c>
      <c r="C45" s="24">
        <v>122.96993733125787</v>
      </c>
      <c r="D45" s="25">
        <v>62.519147284213489</v>
      </c>
      <c r="E45" s="26">
        <v>403</v>
      </c>
    </row>
    <row r="46" spans="1:5" s="25" customFormat="1" ht="15.75">
      <c r="A46" s="23" t="s">
        <v>5</v>
      </c>
      <c r="B46" s="24">
        <v>12.432777159252005</v>
      </c>
      <c r="C46" s="24">
        <v>124.32777159252005</v>
      </c>
      <c r="D46" s="25">
        <v>63.642084020176974</v>
      </c>
      <c r="E46" s="26">
        <v>403</v>
      </c>
    </row>
    <row r="47" spans="1:5" s="25" customFormat="1" ht="15.75">
      <c r="A47" s="23" t="s">
        <v>5</v>
      </c>
      <c r="B47" s="24">
        <v>12.614957766724086</v>
      </c>
      <c r="C47" s="24">
        <v>126.14957766724086</v>
      </c>
      <c r="D47" s="25">
        <v>65.160729406778827</v>
      </c>
      <c r="E47" s="26">
        <v>403</v>
      </c>
    </row>
    <row r="48" spans="1:5" s="25" customFormat="1" ht="15.75">
      <c r="A48" s="23" t="s">
        <v>5</v>
      </c>
      <c r="B48" s="24">
        <v>13.410801415831935</v>
      </c>
      <c r="C48" s="24">
        <v>134.10801415831935</v>
      </c>
      <c r="D48" s="25">
        <v>71.954312955059891</v>
      </c>
      <c r="E48" s="26">
        <v>403</v>
      </c>
    </row>
    <row r="49" spans="1:5" s="25" customFormat="1" ht="15.75">
      <c r="A49" s="23" t="s">
        <v>5</v>
      </c>
      <c r="B49" s="24">
        <v>14.019401971394121</v>
      </c>
      <c r="C49" s="24">
        <v>140.1940197139412</v>
      </c>
      <c r="D49" s="25">
        <v>77.322010644299453</v>
      </c>
      <c r="E49" s="26">
        <v>403</v>
      </c>
    </row>
    <row r="50" spans="1:5" s="25" customFormat="1" ht="15.75">
      <c r="A50" s="23" t="s">
        <v>5</v>
      </c>
      <c r="B50" s="24">
        <v>14.257238536877054</v>
      </c>
      <c r="C50" s="24">
        <v>142.57238536877054</v>
      </c>
      <c r="D50" s="25">
        <v>79.45967380807113</v>
      </c>
      <c r="E50" s="26">
        <v>403</v>
      </c>
    </row>
    <row r="51" spans="1:5" s="25" customFormat="1" ht="15.75">
      <c r="A51" s="27" t="s">
        <v>5</v>
      </c>
      <c r="B51" s="28">
        <v>14.657863117804382</v>
      </c>
      <c r="C51" s="28">
        <v>146.57863117804382</v>
      </c>
      <c r="D51" s="29">
        <v>83.110733463253567</v>
      </c>
      <c r="E51" s="30">
        <v>403</v>
      </c>
    </row>
  </sheetData>
  <sortState ref="A2:E51">
    <sortCondition ref="B1"/>
  </sortState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Scotoplanes</vt:lpstr>
      <vt:lpstr>ScotoplanesHist</vt:lpstr>
      <vt:lpstr>ScotoplanesBiomass</vt:lpstr>
      <vt:lpstr>ScotoplanesBiomassHist</vt:lpstr>
      <vt:lpstr>Sheet1</vt:lpstr>
      <vt:lpstr>Nov 2011</vt:lpstr>
      <vt:lpstr>June 2012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2013-07-29T21:34:43Z</dcterms:created>
  <dcterms:modified xsi:type="dcterms:W3CDTF">2013-08-30T23:03:00Z</dcterms:modified>
</cp:coreProperties>
</file>