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X:\901123.ROV1k\Documents\Packing Lists\"/>
    </mc:Choice>
  </mc:AlternateContent>
  <xr:revisionPtr revIDLastSave="0" documentId="13_ncr:1_{CEE2A1BC-EF2E-4C7E-8CE0-41A99F4528C8}" xr6:coauthVersionLast="36" xr6:coauthVersionMax="47" xr10:uidLastSave="{00000000-0000-0000-0000-000000000000}"/>
  <bookViews>
    <workbookView xWindow="3216" yWindow="720" windowWidth="25560" windowHeight="13020" firstSheet="3" activeTab="11" xr2:uid="{00000000-000D-0000-FFFF-FFFF00000000}"/>
  </bookViews>
  <sheets>
    <sheet name="Item List 2022" sheetId="1" r:id="rId1"/>
    <sheet name="20 ft Control Van" sheetId="14" r:id="rId2"/>
    <sheet name="Zarges 1" sheetId="5" r:id="rId3"/>
    <sheet name="Zarges 2" sheetId="6" r:id="rId4"/>
    <sheet name="Zarges 3" sheetId="10" r:id="rId5"/>
    <sheet name="Zarges 4" sheetId="9" r:id="rId6"/>
    <sheet name="Zarges 5" sheetId="12" r:id="rId7"/>
    <sheet name="Zarges 6" sheetId="3" r:id="rId8"/>
    <sheet name="Zarges 7" sheetId="7" r:id="rId9"/>
    <sheet name="Zarges 11" sheetId="11" r:id="rId10"/>
    <sheet name="Ropak 1" sheetId="15" r:id="rId11"/>
    <sheet name="Ropak 2" sheetId="16" r:id="rId12"/>
    <sheet name="Ropak 3" sheetId="17" r:id="rId13"/>
    <sheet name="Ropak 4" sheetId="18" r:id="rId14"/>
    <sheet name="Sheet5" sheetId="19" r:id="rId15"/>
  </sheets>
  <calcPr calcId="191029"/>
</workbook>
</file>

<file path=xl/calcChain.xml><?xml version="1.0" encoding="utf-8"?>
<calcChain xmlns="http://schemas.openxmlformats.org/spreadsheetml/2006/main">
  <c r="A11" i="16" l="1"/>
  <c r="A12" i="16" s="1"/>
  <c r="A13" i="16" s="1"/>
  <c r="A4" i="16"/>
  <c r="A5" i="16" s="1"/>
  <c r="A6" i="16" s="1"/>
  <c r="A7" i="16" s="1"/>
  <c r="A8" i="16" s="1"/>
  <c r="A9" i="16" s="1"/>
  <c r="A10" i="16" s="1"/>
  <c r="A3" i="16"/>
  <c r="A5" i="15"/>
  <c r="A6" i="15" s="1"/>
  <c r="A7" i="15" s="1"/>
  <c r="A8" i="15" s="1"/>
  <c r="A9" i="15" s="1"/>
  <c r="A10" i="15" s="1"/>
  <c r="A11" i="15" s="1"/>
  <c r="A3" i="15"/>
  <c r="A4" i="15" s="1"/>
  <c r="A12" i="15" l="1"/>
  <c r="A33" i="14"/>
  <c r="A34" i="14"/>
  <c r="A35" i="14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4" i="12"/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4" i="7" l="1"/>
  <c r="A5" i="7"/>
  <c r="A6" i="7" s="1"/>
  <c r="A7" i="7" s="1"/>
  <c r="A8" i="7" s="1"/>
  <c r="A9" i="7" s="1"/>
  <c r="A3" i="7"/>
  <c r="A4" i="11" l="1"/>
  <c r="A5" i="11" s="1"/>
  <c r="A3" i="1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3" i="12"/>
  <c r="A5" i="12" s="1"/>
  <c r="A6" i="12" s="1"/>
  <c r="A7" i="12" s="1"/>
  <c r="A8" i="12" s="1"/>
  <c r="A9" i="12" s="1"/>
  <c r="A10" i="12" s="1"/>
  <c r="A11" i="12" s="1"/>
  <c r="A12" i="12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3" i="10"/>
  <c r="A4" i="10" s="1"/>
  <c r="A5" i="10" s="1"/>
  <c r="A6" i="10" s="1"/>
  <c r="A7" i="10" s="1"/>
  <c r="A8" i="10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J228" i="1" l="1"/>
  <c r="I228" i="1"/>
  <c r="J217" i="1"/>
  <c r="I217" i="1"/>
  <c r="J197" i="1"/>
  <c r="I197" i="1"/>
  <c r="J173" i="1"/>
  <c r="I173" i="1"/>
  <c r="J156" i="1"/>
  <c r="I156" i="1"/>
  <c r="J138" i="1"/>
  <c r="I138" i="1"/>
  <c r="J103" i="1"/>
  <c r="J126" i="1" s="1"/>
  <c r="I103" i="1"/>
  <c r="I126" i="1" s="1"/>
  <c r="J99" i="1"/>
  <c r="I99" i="1"/>
  <c r="J87" i="1"/>
  <c r="I87" i="1"/>
  <c r="J82" i="1"/>
  <c r="I82" i="1"/>
  <c r="J68" i="1"/>
  <c r="I68" i="1"/>
  <c r="J61" i="1"/>
  <c r="I61" i="1"/>
  <c r="J57" i="1"/>
  <c r="I57" i="1"/>
  <c r="J6" i="1"/>
  <c r="I6" i="1"/>
  <c r="I229" i="1" l="1"/>
  <c r="J229" i="1"/>
</calcChain>
</file>

<file path=xl/sharedStrings.xml><?xml version="1.0" encoding="utf-8"?>
<sst xmlns="http://schemas.openxmlformats.org/spreadsheetml/2006/main" count="1129" uniqueCount="469">
  <si>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</si>
  <si>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</si>
  <si>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</si>
  <si>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</si>
  <si>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</si>
  <si>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</si>
  <si>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</si>
  <si>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</si>
  <si>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</si>
  <si>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</si>
  <si>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Spare heading sensor</t>
  </si>
  <si>
    <t>PNI, s.n. 12397v2.8</t>
  </si>
  <si>
    <t>G20</t>
  </si>
  <si>
    <t>box of assorted rubber hose &amp; fittings</t>
  </si>
  <si>
    <t>Serial expansion can spares (DGHs)</t>
  </si>
  <si>
    <t>Items that are not yet packed or located</t>
  </si>
  <si>
    <t>Subtotal</t>
  </si>
  <si>
    <t>20kW Power Supply, 
 Spare</t>
  </si>
  <si>
    <t>Magna
 TSA 500/20 1161-5977</t>
  </si>
  <si>
    <t>Spare 20kW Power Supply, 
 PDU</t>
  </si>
  <si>
    <t>Magna
 TS 500/20-208, MBARI-0284</t>
  </si>
  <si>
    <t>ROV Belly pack</t>
  </si>
  <si>
    <t>MBARI-0286</t>
  </si>
  <si>
    <t>GFI box</t>
  </si>
  <si>
    <t>MBARI-0283</t>
  </si>
  <si>
    <t>orings (4 boxes)</t>
  </si>
  <si>
    <t>McMaster-Carr</t>
  </si>
  <si>
    <t>test cables</t>
  </si>
  <si>
    <t>MBARI</t>
  </si>
  <si>
    <t>Seaconn dummy connectors</t>
  </si>
  <si>
    <t>Seacon-Branter</t>
  </si>
  <si>
    <t>Spare DC-DC converters</t>
  </si>
  <si>
    <t>Vicor</t>
  </si>
  <si>
    <t>Spare Wago stacks (EPod and Clump)</t>
  </si>
  <si>
    <t>Wago</t>
  </si>
  <si>
    <t>Vinfinity +5V supply</t>
  </si>
  <si>
    <t>Vinfinity</t>
  </si>
  <si>
    <t>Crydom solid state contactor</t>
  </si>
  <si>
    <t>Crydom</t>
  </si>
  <si>
    <t>Crydom 60V relay</t>
  </si>
  <si>
    <t>automotive blade fuses</t>
  </si>
  <si>
    <t>Littelfuse</t>
  </si>
  <si>
    <t>Pico fuses</t>
  </si>
  <si>
    <t>PCTron fuses</t>
  </si>
  <si>
    <t>Cylindrical fuses</t>
  </si>
  <si>
    <t>subconn dummy plugs</t>
  </si>
  <si>
    <t>subconn</t>
  </si>
  <si>
    <t>Subconn locking sleeves</t>
  </si>
  <si>
    <t>Serial converters</t>
  </si>
  <si>
    <t>B&amp;B Electronics</t>
  </si>
  <si>
    <t>thruster test cables</t>
  </si>
  <si>
    <t>Special Seacon removal tools (aluminum)</t>
  </si>
  <si>
    <t>EMI DC board</t>
  </si>
  <si>
    <t>serial cables</t>
  </si>
  <si>
    <t>Digi, 
 76000645</t>
  </si>
  <si>
    <t>Chargers (2)</t>
  </si>
  <si>
    <t>Belly pack</t>
  </si>
  <si>
    <t>Charger</t>
  </si>
  <si>
    <t>Sonardyne,
 s.n. 7972-000-04-a</t>
  </si>
  <si>
    <t>Elmo Whistle (pressure tested and spare boards)</t>
  </si>
  <si>
    <t>Elmo, 
 WHI-20/60R</t>
  </si>
  <si>
    <t>Wire crimps assortment</t>
  </si>
  <si>
    <t>Digikey</t>
  </si>
  <si>
    <t>Miscellaneous screws</t>
  </si>
  <si>
    <t xml:space="preserve">4K to IP </t>
  </si>
  <si>
    <t>Misc</t>
  </si>
  <si>
    <t>Digi cables</t>
  </si>
  <si>
    <t>digi</t>
  </si>
  <si>
    <t>Nova RF</t>
  </si>
  <si>
    <t>Nova Strobe</t>
  </si>
  <si>
    <t>spare oscilliscope</t>
  </si>
  <si>
    <t>Optical power meter, receiver and exfo power meter</t>
  </si>
  <si>
    <t>super glue</t>
  </si>
  <si>
    <t>barb fittings</t>
  </si>
  <si>
    <t>Spare Raid drive</t>
  </si>
  <si>
    <t>Cable grips</t>
  </si>
  <si>
    <t>?</t>
  </si>
  <si>
    <t>DB9 crimper</t>
  </si>
  <si>
    <t>DeepSea Power &amp; Light LED (model sealite sphere)</t>
  </si>
  <si>
    <t>spare fiber optic cable</t>
  </si>
  <si>
    <t>spare sonar</t>
  </si>
  <si>
    <t>spare linden cables</t>
  </si>
  <si>
    <t>spare lancers</t>
  </si>
  <si>
    <t>replacement flex link and SFP's</t>
  </si>
  <si>
    <t>Ethernet crimper</t>
  </si>
  <si>
    <t>ROV control system, no s/n</t>
  </si>
  <si>
    <t>EAR99</t>
  </si>
  <si>
    <t>USA</t>
  </si>
  <si>
    <t xml:space="preserve">20 x 8 ft Shipping container (Control Van) </t>
  </si>
  <si>
    <t>20' Grey Control Van (G20)</t>
  </si>
  <si>
    <t xml:space="preserve">Spare 15kW Vehicle Transformer </t>
  </si>
  <si>
    <t>H1</t>
  </si>
  <si>
    <t>Hardigg Case (H1)</t>
  </si>
  <si>
    <t>Drop weights</t>
  </si>
  <si>
    <t>R1</t>
  </si>
  <si>
    <t>Sheave</t>
  </si>
  <si>
    <t>Small Umbilical Floats x 6</t>
  </si>
  <si>
    <t>Large Umbilical Floats x 4</t>
  </si>
  <si>
    <t>Ropak 1</t>
  </si>
  <si>
    <t>Hudson Oil Sprayer</t>
  </si>
  <si>
    <t>Hudson</t>
  </si>
  <si>
    <t>R2</t>
  </si>
  <si>
    <t>Deck Cables - Van Power AC Cable</t>
  </si>
  <si>
    <t>Spare ROV Gas Funnel</t>
  </si>
  <si>
    <t>Spare Niskin</t>
  </si>
  <si>
    <t>Spare Sonardyne Beacons x 2 (clump and ROV)</t>
  </si>
  <si>
    <t>Spare lifting straps</t>
  </si>
  <si>
    <t>Pig mat (Grey and White) x 2 boxes</t>
  </si>
  <si>
    <t>Spare Shackles</t>
  </si>
  <si>
    <t>Empty 5 gal. oil bucket</t>
  </si>
  <si>
    <t>Power adapter pig tail</t>
  </si>
  <si>
    <t>Long power cable for grey van</t>
  </si>
  <si>
    <t>Ropak 2</t>
  </si>
  <si>
    <t>Chairs</t>
  </si>
  <si>
    <t>R3</t>
  </si>
  <si>
    <t>Smart Clump</t>
  </si>
  <si>
    <t>Ropak 3</t>
  </si>
  <si>
    <t>CTD (spare)</t>
  </si>
  <si>
    <t>FSI,
 s.n. 1530M-08JNO4</t>
  </si>
  <si>
    <t>ROV</t>
  </si>
  <si>
    <t>Insite black &amp; white camera (model IT1000; s/n ITI736)</t>
  </si>
  <si>
    <t>Insite color camera (model NOVA; s/n NOV172)</t>
  </si>
  <si>
    <t>XMB-11K - Xeos Micro Beacon VHF</t>
  </si>
  <si>
    <t>XMF-11K - Xeos Micro Flasher LED</t>
  </si>
  <si>
    <t>Rowe 1200kHZ DVL</t>
  </si>
  <si>
    <t>Altimeter</t>
  </si>
  <si>
    <t>Valeport</t>
  </si>
  <si>
    <t>Rowe 1200kHZ DVL, s/n 0551</t>
  </si>
  <si>
    <t>6A001.b.2</t>
  </si>
  <si>
    <t>1000M Remotely Operated Vehicle (ROV)</t>
  </si>
  <si>
    <t>8A001.c</t>
  </si>
  <si>
    <t>Mounted to MiniROV</t>
  </si>
  <si>
    <t>Umbilical winch and umbilical (no model no.)</t>
  </si>
  <si>
    <t>Y20</t>
  </si>
  <si>
    <t>8A002.A.3</t>
  </si>
  <si>
    <t>20' Yellow Connex Van</t>
  </si>
  <si>
    <t>Wifi Router</t>
  </si>
  <si>
    <t>Netgear,
 3LK3417V049CK</t>
  </si>
  <si>
    <t>Z1</t>
  </si>
  <si>
    <t>Focal Parts</t>
  </si>
  <si>
    <t>Focal</t>
  </si>
  <si>
    <t>Digi Portserver (2)</t>
  </si>
  <si>
    <t>Digi,
 TS 16 MEI</t>
  </si>
  <si>
    <t>Netgear 24 port gigabit switch (2)</t>
  </si>
  <si>
    <t>Netgear,
 jgs524</t>
  </si>
  <si>
    <t>Spare hard drives (2)</t>
  </si>
  <si>
    <t>WD</t>
  </si>
  <si>
    <t>Insite HD camera module (model no. mini Zeus; MZS132)</t>
  </si>
  <si>
    <t>Insite</t>
  </si>
  <si>
    <t>UltraP depth sensor (0760009-200)</t>
  </si>
  <si>
    <t>ROV computers NUCs 6 spare</t>
  </si>
  <si>
    <t>Spare Focal board (~8)</t>
  </si>
  <si>
    <t>Spare yellow briks (5)</t>
  </si>
  <si>
    <t>Spare raspberry pi for station keeping</t>
  </si>
  <si>
    <t>Ethernet 5 Port switch - Netgear x2</t>
  </si>
  <si>
    <t>Netgear</t>
  </si>
  <si>
    <t>Blackmagic Ultrastudio Mini-recorder</t>
  </si>
  <si>
    <t>Blackmagic</t>
  </si>
  <si>
    <t>Power Supply Extech</t>
  </si>
  <si>
    <t>Extech</t>
  </si>
  <si>
    <t xml:space="preserve">Blackmagic SmartVideo Hub </t>
  </si>
  <si>
    <t>Atem Production Server HK</t>
  </si>
  <si>
    <t>Atem</t>
  </si>
  <si>
    <t>Teranex</t>
  </si>
  <si>
    <t>Blackmagic Multiview 4 - TIler</t>
  </si>
  <si>
    <t>Blackmagic Web Presenter</t>
  </si>
  <si>
    <t>Spare Manip Computer</t>
  </si>
  <si>
    <t>Asus</t>
  </si>
  <si>
    <t>Zarges Box 1</t>
  </si>
  <si>
    <t>Elmo tuba servo controller</t>
  </si>
  <si>
    <t>Elmo, s.n. tub12193452</t>
  </si>
  <si>
    <t>Z2</t>
  </si>
  <si>
    <t>O2 sensor (2)</t>
  </si>
  <si>
    <t>Isolation Transformer</t>
  </si>
  <si>
    <t>Box Winch Spare</t>
  </si>
  <si>
    <t>Spare Winch Motor</t>
  </si>
  <si>
    <t>Box AC-DC's</t>
  </si>
  <si>
    <t>Winch Cables</t>
  </si>
  <si>
    <t>Kell Morgan Controller</t>
  </si>
  <si>
    <t>DSPL Wide-I SeaCam</t>
  </si>
  <si>
    <t>DeepSeaPower&amp;Light</t>
  </si>
  <si>
    <t>Zarges Box 2</t>
  </si>
  <si>
    <t>Vicor Can</t>
  </si>
  <si>
    <t>MBARI-0288</t>
  </si>
  <si>
    <t>Z3</t>
  </si>
  <si>
    <t>Seacon Bulkhead and cable connectors</t>
  </si>
  <si>
    <t>Subconn bulkhead connectors</t>
  </si>
  <si>
    <t>Subconn</t>
  </si>
  <si>
    <t>assorted spare components for ROV index motor (1 box)</t>
  </si>
  <si>
    <t>spare epod parts</t>
  </si>
  <si>
    <t>Bin of Ethernet Cables</t>
  </si>
  <si>
    <t>Bag of USB hubs</t>
  </si>
  <si>
    <t>Box of HDMI Cables</t>
  </si>
  <si>
    <t>Bag of VGA Cables</t>
  </si>
  <si>
    <t>Box of Wall Warts</t>
  </si>
  <si>
    <t>Bag of Spiral Wrap</t>
  </si>
  <si>
    <t>Box of TIlt Motor Spares</t>
  </si>
  <si>
    <t>AC Turn Lock Plugs</t>
  </si>
  <si>
    <t>LeGrand</t>
  </si>
  <si>
    <t>White Cards</t>
  </si>
  <si>
    <t>Garmin GPS Unit</t>
  </si>
  <si>
    <t>Zarges Box 3</t>
  </si>
  <si>
    <t>Spare subconn cables</t>
  </si>
  <si>
    <t>Z4</t>
  </si>
  <si>
    <t>spare vehicle cable assemblies</t>
  </si>
  <si>
    <t>Extension cords (3 blue)</t>
  </si>
  <si>
    <t>Sonar Test Cable</t>
  </si>
  <si>
    <t>Manip Test Cable</t>
  </si>
  <si>
    <t>DVL Test Cable</t>
  </si>
  <si>
    <t>Spool of Coax cable</t>
  </si>
  <si>
    <t>3 Plug strips</t>
  </si>
  <si>
    <t>6 Ethernet Cables</t>
  </si>
  <si>
    <t>8 Bags of spare cables</t>
  </si>
  <si>
    <t>SO Cable</t>
  </si>
  <si>
    <t>3 Spools of wire</t>
  </si>
  <si>
    <t>Bag of SO and PV Cable x2</t>
  </si>
  <si>
    <t>Bag of Monofilament</t>
  </si>
  <si>
    <t>Zarges Box 4</t>
  </si>
  <si>
    <t>Rubber diaphrams</t>
  </si>
  <si>
    <t>Belaphram</t>
  </si>
  <si>
    <t>Z5</t>
  </si>
  <si>
    <t>Light mounts</t>
  </si>
  <si>
    <t>Nano sealite</t>
  </si>
  <si>
    <t>DSP&amp;L, 
 s.n. 12-03700119-a</t>
  </si>
  <si>
    <t>Oil compensator parts</t>
  </si>
  <si>
    <t>Cold Products</t>
  </si>
  <si>
    <t>UMBILICAL JBOX</t>
  </si>
  <si>
    <t>JBOX</t>
  </si>
  <si>
    <t>DeepSea Power &amp; Light LED (model sealite sphere; s/n 12-029-00252)</t>
  </si>
  <si>
    <t>ROV light mounts</t>
  </si>
  <si>
    <t>tilt/index motors (3)</t>
  </si>
  <si>
    <t>Umbilical Potting Mold</t>
  </si>
  <si>
    <t>ROV Brackets</t>
  </si>
  <si>
    <t>Gas Funnel Handle</t>
  </si>
  <si>
    <t>Swing Arm Mounts x 3</t>
  </si>
  <si>
    <t>Support Rods x 4</t>
  </si>
  <si>
    <t>Spare Comps x 3</t>
  </si>
  <si>
    <t>Manip Jaw</t>
  </si>
  <si>
    <t>ECA</t>
  </si>
  <si>
    <t>Spare Thruster Props x 6</t>
  </si>
  <si>
    <t>Spare Thruster Shroud x 1</t>
  </si>
  <si>
    <t>Tilt Motor Mount</t>
  </si>
  <si>
    <t>Laser Splitter</t>
  </si>
  <si>
    <t>Spare Parastaltic pump manifolds</t>
  </si>
  <si>
    <t>Masterflex</t>
  </si>
  <si>
    <t>Zarges Box 5</t>
  </si>
  <si>
    <t xml:space="preserve">  Rubber belts </t>
  </si>
  <si>
    <t>Gates</t>
  </si>
  <si>
    <t>Z6</t>
  </si>
  <si>
    <t xml:space="preserve">  retaining clips</t>
  </si>
  <si>
    <t xml:space="preserve">  electrical cables (hall sensors)</t>
  </si>
  <si>
    <t xml:space="preserve">  bearings</t>
  </si>
  <si>
    <t xml:space="preserve">  shaft</t>
  </si>
  <si>
    <t xml:space="preserve">  spring washers</t>
  </si>
  <si>
    <t xml:space="preserve">  stand off screws</t>
  </si>
  <si>
    <t xml:space="preserve">  Crane seals</t>
  </si>
  <si>
    <t>John crane, 110-218</t>
  </si>
  <si>
    <t xml:space="preserve">  Spare SS shaft</t>
  </si>
  <si>
    <t xml:space="preserve">  Disc springs</t>
  </si>
  <si>
    <t xml:space="preserve">  Dowel pins</t>
  </si>
  <si>
    <t>ECA 5E MANIPULATOR spares</t>
  </si>
  <si>
    <t>Box of Manip spares</t>
  </si>
  <si>
    <t>Box of thruster spares</t>
  </si>
  <si>
    <t>Box of props and rop shrouds</t>
  </si>
  <si>
    <t>Vacuum</t>
  </si>
  <si>
    <t>Bag of Hose Clamps</t>
  </si>
  <si>
    <t>Zarges Box 6</t>
  </si>
  <si>
    <t>AJA KiPRO video deck and drives</t>
  </si>
  <si>
    <t>Z7</t>
  </si>
  <si>
    <t>spare pin pullers</t>
  </si>
  <si>
    <t>Spare Drawer</t>
  </si>
  <si>
    <t>Box of swing arm parts</t>
  </si>
  <si>
    <t>Quiver Holder</t>
  </si>
  <si>
    <t>ROV Gas sampler</t>
  </si>
  <si>
    <t>ROV Gas Funnel</t>
  </si>
  <si>
    <t>Zarges Box 7</t>
  </si>
  <si>
    <t>Total</t>
  </si>
  <si>
    <t>Light mounts x 4</t>
  </si>
  <si>
    <t>Box of Elmo Whistles (pressure tested and spare boards)</t>
  </si>
  <si>
    <t>tool sled JBOX</t>
  </si>
  <si>
    <t>Jbox spare windows and heat sinks (x4)</t>
  </si>
  <si>
    <t>loctite primer pn. 638</t>
  </si>
  <si>
    <t>NTP Time server</t>
  </si>
  <si>
    <t>Blackmagic Ultrastudio Mini-recorder x 3</t>
  </si>
  <si>
    <t>Back up raid</t>
  </si>
  <si>
    <t>Ugreen</t>
  </si>
  <si>
    <t>Mac desktop (VARS,M3RS) x 2</t>
  </si>
  <si>
    <t>Raid drive vide, G-Raid</t>
  </si>
  <si>
    <t>rack mount plug strip x 1</t>
  </si>
  <si>
    <t>500V power supply TDK-Lambda</t>
  </si>
  <si>
    <t>Z650-1</t>
  </si>
  <si>
    <t xml:space="preserve"> </t>
  </si>
  <si>
    <t xml:space="preserve">spare cables for: lights, depth, 
analog camera, flexlink 
camera, sonar,suction sampler, pin 
puller, mink10L - hv gigE, HD cam 
coax,limit switches </t>
  </si>
  <si>
    <t>Bag of MiniROV test cables</t>
  </si>
  <si>
    <t>PU jacket cable</t>
  </si>
  <si>
    <t>Umbilical fiber break out spare x 2</t>
  </si>
  <si>
    <t>Subconn bulkhead connectors box and bag</t>
  </si>
  <si>
    <t>Seacon Bulkhead and cable connectors box and bag</t>
  </si>
  <si>
    <t>SO Cable (multiple bags)</t>
  </si>
  <si>
    <t>CWDM x 5</t>
  </si>
  <si>
    <t>large box of coax cables various lengths</t>
  </si>
  <si>
    <t>large box HDMI cables</t>
  </si>
  <si>
    <t>misc</t>
  </si>
  <si>
    <t>box of video converters (AJA, shinybow, blackmagic)</t>
  </si>
  <si>
    <t>Long ethernet cables x3</t>
  </si>
  <si>
    <t xml:space="preserve">long plug strips x 3 </t>
  </si>
  <si>
    <t>box of old test cables</t>
  </si>
  <si>
    <t>Spare Focal box</t>
  </si>
  <si>
    <t>Z11</t>
  </si>
  <si>
    <t xml:space="preserve">keyboards x 2 </t>
  </si>
  <si>
    <t>logitec</t>
  </si>
  <si>
    <t>documentation binders x4</t>
  </si>
  <si>
    <t>MBARI/Wago</t>
  </si>
  <si>
    <t>computer mice x2, logitec</t>
  </si>
  <si>
    <t>level wind bearing</t>
  </si>
  <si>
    <t>level wind mount</t>
  </si>
  <si>
    <t>yale grips x2</t>
  </si>
  <si>
    <t>yale Cordage, 7/16 Techonora Yale Grip</t>
  </si>
  <si>
    <t>KollMorgan Controller x2</t>
  </si>
  <si>
    <t>bag of winch motor cables</t>
  </si>
  <si>
    <t>spare winch motor (1)</t>
  </si>
  <si>
    <t>level wind gear box</t>
  </si>
  <si>
    <t>Rubber belts</t>
  </si>
  <si>
    <t>Beg of TIlt Motor Spares</t>
  </si>
  <si>
    <t>tool sled Light mounts x 4</t>
  </si>
  <si>
    <t>NTP GPS antenna</t>
  </si>
  <si>
    <t>Netgear,
3LK3417V049CK</t>
  </si>
  <si>
    <t>Crydom solid state relays</t>
  </si>
  <si>
    <t>Box of AC-DCs and DC-DCs</t>
  </si>
  <si>
    <t>Meanwell</t>
  </si>
  <si>
    <t>Main PC spare</t>
  </si>
  <si>
    <t>intel Nuc, Boxnuc8i7hnk1</t>
  </si>
  <si>
    <t>HV GFI Spares box</t>
  </si>
  <si>
    <t>Littelfuse, Crydom, Gigavac</t>
  </si>
  <si>
    <t>schematic binder</t>
  </si>
  <si>
    <t>Koll Morgan,AKD-B02406-NBAN</t>
  </si>
  <si>
    <t>McMaster</t>
  </si>
  <si>
    <t>Koll Morgan</t>
  </si>
  <si>
    <t>Maxon, MBARI</t>
  </si>
  <si>
    <t>Raspberry Pi</t>
  </si>
  <si>
    <t>Xeos, XMB-11K</t>
  </si>
  <si>
    <t>Xeos, XMF-11K</t>
  </si>
  <si>
    <t>McMaster-Carr/MBARI</t>
  </si>
  <si>
    <t>MTI motors</t>
  </si>
  <si>
    <t>Grainger</t>
  </si>
  <si>
    <t>spare level wind motor</t>
  </si>
  <si>
    <t>Synology</t>
  </si>
  <si>
    <t>NPT Server</t>
  </si>
  <si>
    <t>Tyime machines, TM1000A</t>
  </si>
  <si>
    <t>cwdms x 2</t>
  </si>
  <si>
    <t>yellowbrick, ocm 1841,ocm 1843</t>
  </si>
  <si>
    <t>fiber to sdi converter x 2</t>
  </si>
  <si>
    <t>yellowbrik, ORR1802</t>
  </si>
  <si>
    <t>rack plug strips x 7</t>
  </si>
  <si>
    <t xml:space="preserve">tripp-lite, various </t>
  </si>
  <si>
    <t>Focal box</t>
  </si>
  <si>
    <t xml:space="preserve">Digi Portserver </t>
  </si>
  <si>
    <t>HDMI to SDI converter x 4</t>
  </si>
  <si>
    <t>blackmagic</t>
  </si>
  <si>
    <t>Blackmagic Multiview 4 - Tiler x 5</t>
  </si>
  <si>
    <t>video hub</t>
  </si>
  <si>
    <t>Blackmagic, smart videohub 40 x 40</t>
  </si>
  <si>
    <t>KVM</t>
  </si>
  <si>
    <t>seaqit, HDMI kvm 8 port</t>
  </si>
  <si>
    <t xml:space="preserve">PL raid </t>
  </si>
  <si>
    <t>LaCie</t>
  </si>
  <si>
    <t xml:space="preserve">Main PC </t>
  </si>
  <si>
    <t>Camera Contrl box</t>
  </si>
  <si>
    <t>Insite pacific</t>
  </si>
  <si>
    <t>ROV pilot console</t>
  </si>
  <si>
    <t>ROV co-pilot console</t>
  </si>
  <si>
    <t>Manipulator joystick</t>
  </si>
  <si>
    <t xml:space="preserve">Main camera control switch </t>
  </si>
  <si>
    <t>data transmission switch</t>
  </si>
  <si>
    <t>keyboards x 2</t>
  </si>
  <si>
    <t>wireless mice x 2``</t>
  </si>
  <si>
    <t>KVM switch</t>
  </si>
  <si>
    <t>TE smart, HDMI 4K</t>
  </si>
  <si>
    <t>monitor x 4</t>
  </si>
  <si>
    <t>dell, P2418HT</t>
  </si>
  <si>
    <t>large monitors x 2</t>
  </si>
  <si>
    <t>Ethernet to RF transceiver</t>
  </si>
  <si>
    <t>artems tech, AMS-2111</t>
  </si>
  <si>
    <t>small displays x 2</t>
  </si>
  <si>
    <t>Intel nuc x6</t>
  </si>
  <si>
    <t>box of belly pack spares</t>
  </si>
  <si>
    <t>box of connector dummies</t>
  </si>
  <si>
    <t>box of locking sleeves</t>
  </si>
  <si>
    <t>orings (3 boxes)</t>
  </si>
  <si>
    <t>box of light and camera mounts</t>
  </si>
  <si>
    <t>Ultralight control systems,UCLS</t>
  </si>
  <si>
    <t>box of spare camera and lights</t>
  </si>
  <si>
    <t>Deepsea Power and Lights</t>
  </si>
  <si>
    <t>box of AC cables</t>
  </si>
  <si>
    <t>box of USB A to USB B cables</t>
  </si>
  <si>
    <t>box of USB mini , micro cables and lightening cables</t>
  </si>
  <si>
    <t>fiber power meter</t>
  </si>
  <si>
    <t>exfo, fpm 600</t>
  </si>
  <si>
    <t xml:space="preserve">optical power meter and light source </t>
  </si>
  <si>
    <t>fis, f1-8513PM, f1-1315LS</t>
  </si>
  <si>
    <t>large box fiber optic cables, cleaners, and connectors</t>
  </si>
  <si>
    <t>box of single or quad serial servers</t>
  </si>
  <si>
    <t xml:space="preserve">digi </t>
  </si>
  <si>
    <t>box of ethernet switchs and couplers</t>
  </si>
  <si>
    <t>box of db9 to RJ 45 cables</t>
  </si>
  <si>
    <t>digi, 76000240</t>
  </si>
  <si>
    <t>large box of ehternet cables</t>
  </si>
  <si>
    <t>large box with soldering kit and heat shrink</t>
  </si>
  <si>
    <t>box of serial to USB cables</t>
  </si>
  <si>
    <t>Gray Van</t>
  </si>
  <si>
    <t>ROV computers NUCs 6 s</t>
  </si>
  <si>
    <t xml:space="preserve"> 20kW Power Supply, 
 PDU</t>
  </si>
  <si>
    <t>Rack  fans x 3</t>
  </si>
  <si>
    <t>AC Infinity, cloudplate T7</t>
  </si>
  <si>
    <t>Streaming encoder x 2</t>
  </si>
  <si>
    <t>HD Recorder x 2</t>
  </si>
  <si>
    <t>Blackmagic, Studio HD Mini</t>
  </si>
  <si>
    <t>analog to sdi converter x4</t>
  </si>
  <si>
    <t>Blackmagic, Mulitview 4</t>
  </si>
  <si>
    <t>rack patch panel</t>
  </si>
  <si>
    <t>raplink,  ‎ C6PP</t>
  </si>
  <si>
    <t>Sandisk, SDPH48H-048T-NBAAB</t>
  </si>
  <si>
    <t>ASUS Nuc, Boxnuc8i7hnk1</t>
  </si>
  <si>
    <t>Subconn, MCDSLA-M, MCDLSA-F</t>
  </si>
  <si>
    <t>Dell,32V3H-H6A</t>
  </si>
  <si>
    <t>samsung, P2418HT</t>
  </si>
  <si>
    <t>Intel, Nuc 8 pro</t>
  </si>
  <si>
    <t>Apple, Mac mini</t>
  </si>
  <si>
    <t>laptop</t>
  </si>
  <si>
    <t>Microsoft, Surface Pro</t>
  </si>
  <si>
    <t>bag of usb hubs</t>
  </si>
  <si>
    <t>RTDP1200DR</t>
  </si>
  <si>
    <t>HD video recorder</t>
  </si>
  <si>
    <t>AJA, KI-PRO-QUAD</t>
  </si>
  <si>
    <t>mixed</t>
  </si>
  <si>
    <t>Spare Focal boards x 11</t>
  </si>
  <si>
    <t xml:space="preserve">Netgear 24 port gigabit switch </t>
  </si>
  <si>
    <t>Focal, 907 series</t>
  </si>
  <si>
    <t>Lynx Yellow Brik, O CM 1841, OCM 1843</t>
  </si>
  <si>
    <t>bag of serial cables</t>
  </si>
  <si>
    <t>usb 2.0 extendsion cable, monoprice</t>
  </si>
  <si>
    <t>Monoprice, 107533</t>
  </si>
  <si>
    <t>Tripp-Lite, PS-2408</t>
  </si>
  <si>
    <t>box of BNC crimp on connectors</t>
  </si>
  <si>
    <t>Belden, 1694ABHD1</t>
  </si>
  <si>
    <t>Belkin, F4U040</t>
  </si>
  <si>
    <t xml:space="preserve">Mini PCs </t>
  </si>
  <si>
    <t>ASUS, NUC14RVKu7</t>
  </si>
  <si>
    <t>AJA,</t>
  </si>
  <si>
    <t>mis, Belkin</t>
  </si>
  <si>
    <t>Veetus, SET0089</t>
  </si>
  <si>
    <t xml:space="preserve">vehicle ballast lead </t>
  </si>
  <si>
    <t>drop weights x 18, steel</t>
  </si>
  <si>
    <t>original clump weight</t>
  </si>
  <si>
    <t>shaeve</t>
  </si>
  <si>
    <t>Sherman and Reilly inc, 
28" 78 series, 817-002</t>
  </si>
  <si>
    <t xml:space="preserve">Niskin samplers </t>
  </si>
  <si>
    <t xml:space="preserve">Ocean Test Equipment, </t>
  </si>
  <si>
    <t>Cleaning fluid</t>
  </si>
  <si>
    <t>simple green</t>
  </si>
  <si>
    <t>bag of rags</t>
  </si>
  <si>
    <t>Mission Linen</t>
  </si>
  <si>
    <t>Niskin mounting plate</t>
  </si>
  <si>
    <t>ace hardware, 13974</t>
  </si>
  <si>
    <t>empty small buckets x 3</t>
  </si>
  <si>
    <t>5 Gal Tellus  oil</t>
  </si>
  <si>
    <t>shell tellus s2 v15</t>
  </si>
  <si>
    <t>bin and box of push cores, 
quivers, ice samplers, swing arm</t>
  </si>
  <si>
    <t>box of gas sampler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</si>
</sst>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4"/>
      <color theme="1"/>
      <name val="Arial"/>
      <family val="2"/>
      <scheme val="minor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rgb="FF000000"/>
      <name val="Arial"/>
      <scheme val="minor"/>
    </font>
    <font>
      <sz val="17"/>
      <color rgb="FFFF0000"/>
      <name val="Calibri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6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5" fillId="3" borderId="4" xfId="0" applyFont="1" applyFill="1" applyBorder="1" applyAlignment="1">
      <alignment horizontal="left"/>
    </xf>
    <xf numFmtId="3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top"/>
    </xf>
    <xf numFmtId="0" fontId="3" fillId="4" borderId="0" xfId="0" applyFont="1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2" borderId="1" xfId="0" applyFont="1" applyFill="1" applyBorder="1"/>
    <xf numFmtId="0" fontId="6" fillId="0" borderId="1" xfId="0" applyFont="1" applyBorder="1"/>
    <xf numFmtId="0" fontId="6" fillId="0" borderId="5" xfId="0" applyFont="1" applyBorder="1"/>
    <xf numFmtId="3" fontId="6" fillId="0" borderId="5" xfId="0" applyNumberFormat="1" applyFont="1" applyBorder="1"/>
    <xf numFmtId="0" fontId="5" fillId="3" borderId="6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6" fillId="2" borderId="1" xfId="0" applyFont="1" applyFill="1" applyBorder="1"/>
    <xf numFmtId="0" fontId="6" fillId="2" borderId="3" xfId="0" applyFont="1" applyFill="1" applyBorder="1"/>
    <xf numFmtId="3" fontId="5" fillId="3" borderId="4" xfId="0" applyNumberFormat="1" applyFont="1" applyFill="1" applyBorder="1"/>
    <xf numFmtId="164" fontId="5" fillId="3" borderId="4" xfId="0" applyNumberFormat="1" applyFont="1" applyFill="1" applyBorder="1"/>
    <xf numFmtId="0" fontId="5" fillId="0" borderId="7" xfId="0" applyFont="1" applyBorder="1"/>
    <xf numFmtId="3" fontId="5" fillId="0" borderId="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5" borderId="4" xfId="0" applyFont="1" applyFill="1" applyBorder="1"/>
    <xf numFmtId="3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6" fillId="0" borderId="0" xfId="0" applyNumberFormat="1" applyFont="1"/>
    <xf numFmtId="0" fontId="10" fillId="0" borderId="0" xfId="0" applyFont="1"/>
    <xf numFmtId="0" fontId="2" fillId="0" borderId="8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0" fillId="0" borderId="8" xfId="0" applyBorder="1"/>
    <xf numFmtId="0" fontId="12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3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 wrapText="1"/>
    </xf>
    <xf numFmtId="44" fontId="12" fillId="0" borderId="8" xfId="1" applyFont="1" applyBorder="1" applyAlignment="1">
      <alignment horizontal="right" wrapText="1"/>
    </xf>
    <xf numFmtId="44" fontId="0" fillId="0" borderId="0" xfId="1" applyFont="1"/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8" xfId="0" applyFont="1" applyBorder="1"/>
    <xf numFmtId="0" fontId="10" fillId="0" borderId="8" xfId="0" applyFont="1" applyBorder="1" applyAlignment="1">
      <alignment wrapText="1"/>
    </xf>
    <xf numFmtId="0" fontId="10" fillId="0" borderId="8" xfId="0" applyFont="1" applyFill="1" applyBorder="1"/>
    <xf numFmtId="0" fontId="10" fillId="0" borderId="8" xfId="0" applyFont="1" applyBorder="1" applyAlignment="1"/>
    <xf numFmtId="0" fontId="10" fillId="0" borderId="0" xfId="0" applyFont="1" applyAlignment="1"/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 wrapText="1"/>
    </xf>
    <xf numFmtId="0" fontId="10" fillId="0" borderId="8" xfId="0" applyFont="1" applyFill="1" applyBorder="1" applyAlignment="1">
      <alignment wrapText="1"/>
    </xf>
    <xf numFmtId="8" fontId="10" fillId="0" borderId="8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top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3" fontId="3" fillId="0" borderId="8" xfId="0" applyNumberFormat="1" applyFont="1" applyBorder="1" applyAlignment="1">
      <alignment horizontal="right"/>
    </xf>
    <xf numFmtId="0" fontId="3" fillId="0" borderId="8" xfId="0" applyFont="1" applyFill="1" applyBorder="1"/>
    <xf numFmtId="44" fontId="10" fillId="0" borderId="8" xfId="1" applyFont="1" applyBorder="1"/>
    <xf numFmtId="164" fontId="10" fillId="0" borderId="8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44" fontId="3" fillId="0" borderId="8" xfId="1" applyFont="1" applyBorder="1" applyAlignment="1">
      <alignment horizontal="right"/>
    </xf>
    <xf numFmtId="0" fontId="14" fillId="0" borderId="1" xfId="0" applyFont="1" applyBorder="1" applyAlignment="1">
      <alignment vertical="top"/>
    </xf>
    <xf numFmtId="3" fontId="10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44" fontId="10" fillId="0" borderId="8" xfId="1" applyFont="1" applyBorder="1" applyAlignment="1">
      <alignment horizontal="right" wrapText="1"/>
    </xf>
    <xf numFmtId="44" fontId="3" fillId="0" borderId="8" xfId="1" applyFont="1" applyBorder="1" applyAlignment="1">
      <alignment horizontal="right" wrapText="1"/>
    </xf>
    <xf numFmtId="0" fontId="10" fillId="0" borderId="11" xfId="0" applyFont="1" applyFill="1" applyBorder="1"/>
    <xf numFmtId="49" fontId="10" fillId="0" borderId="8" xfId="0" applyNumberFormat="1" applyFont="1" applyBorder="1" applyAlignment="1">
      <alignment vertical="top"/>
    </xf>
    <xf numFmtId="49" fontId="3" fillId="0" borderId="8" xfId="0" applyNumberFormat="1" applyFont="1" applyBorder="1"/>
    <xf numFmtId="164" fontId="12" fillId="0" borderId="8" xfId="1" applyNumberFormat="1" applyFont="1" applyBorder="1" applyAlignment="1">
      <alignment horizontal="right" wrapText="1"/>
    </xf>
    <xf numFmtId="164" fontId="10" fillId="0" borderId="8" xfId="1" applyNumberFormat="1" applyFont="1" applyBorder="1"/>
    <xf numFmtId="164" fontId="3" fillId="0" borderId="8" xfId="1" applyNumberFormat="1" applyFont="1" applyBorder="1" applyAlignment="1">
      <alignment horizontal="right"/>
    </xf>
    <xf numFmtId="164" fontId="10" fillId="0" borderId="8" xfId="1" applyNumberFormat="1" applyFont="1" applyBorder="1" applyAlignment="1">
      <alignment horizontal="right" wrapText="1"/>
    </xf>
    <xf numFmtId="164" fontId="0" fillId="0" borderId="0" xfId="1" applyNumberFormat="1" applyFont="1"/>
    <xf numFmtId="0" fontId="15" fillId="0" borderId="0" xfId="0" applyFont="1"/>
    <xf numFmtId="44" fontId="10" fillId="0" borderId="0" xfId="1" applyFont="1"/>
    <xf numFmtId="0" fontId="0" fillId="0" borderId="0" xfId="0" applyAlignment="1">
      <alignment horizontal="center"/>
    </xf>
    <xf numFmtId="0" fontId="11" fillId="0" borderId="8" xfId="0" applyFont="1" applyBorder="1" applyAlignment="1"/>
    <xf numFmtId="0" fontId="10" fillId="0" borderId="0" xfId="0" applyFont="1" applyAlignment="1">
      <alignment horizontal="center"/>
    </xf>
    <xf numFmtId="44" fontId="12" fillId="0" borderId="8" xfId="1" applyFont="1" applyBorder="1" applyAlignment="1">
      <alignment wrapText="1"/>
    </xf>
    <xf numFmtId="44" fontId="10" fillId="0" borderId="8" xfId="1" applyFont="1" applyBorder="1" applyAlignment="1">
      <alignment wrapText="1"/>
    </xf>
    <xf numFmtId="44" fontId="10" fillId="0" borderId="8" xfId="1" applyFont="1" applyBorder="1" applyAlignment="1"/>
    <xf numFmtId="44" fontId="10" fillId="0" borderId="8" xfId="1" applyFont="1" applyFill="1" applyBorder="1" applyAlignment="1">
      <alignment wrapText="1"/>
    </xf>
    <xf numFmtId="44" fontId="10" fillId="0" borderId="0" xfId="1" applyFont="1" applyAlignment="1"/>
    <xf numFmtId="164" fontId="12" fillId="0" borderId="8" xfId="1" applyNumberFormat="1" applyFont="1" applyBorder="1" applyAlignment="1">
      <alignment horizontal="center" wrapText="1"/>
    </xf>
    <xf numFmtId="164" fontId="10" fillId="0" borderId="8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164" fontId="3" fillId="0" borderId="8" xfId="0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49" fontId="12" fillId="0" borderId="8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 wrapText="1"/>
    </xf>
    <xf numFmtId="49" fontId="10" fillId="0" borderId="8" xfId="0" applyNumberFormat="1" applyFont="1" applyBorder="1" applyAlignment="1">
      <alignment horizontal="center"/>
    </xf>
    <xf numFmtId="49" fontId="10" fillId="0" borderId="8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Fill="1" applyBorder="1"/>
    <xf numFmtId="49" fontId="10" fillId="0" borderId="0" xfId="0" applyNumberFormat="1" applyFont="1"/>
    <xf numFmtId="3" fontId="10" fillId="0" borderId="0" xfId="0" applyNumberFormat="1" applyFont="1"/>
    <xf numFmtId="164" fontId="10" fillId="0" borderId="0" xfId="0" applyNumberFormat="1" applyFont="1"/>
    <xf numFmtId="0" fontId="5" fillId="0" borderId="8" xfId="0" applyFont="1" applyBorder="1" applyAlignment="1">
      <alignment vertical="top"/>
    </xf>
    <xf numFmtId="164" fontId="5" fillId="0" borderId="8" xfId="1" applyNumberFormat="1" applyFont="1" applyBorder="1" applyAlignment="1">
      <alignment horizontal="right"/>
    </xf>
    <xf numFmtId="164" fontId="10" fillId="0" borderId="8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347"/>
  <sheetViews>
    <sheetView zoomScaleNormal="100" workbookViewId="0">
      <pane ySplit="1" topLeftCell="A66" activePane="bottomLeft" state="frozen"/>
      <selection pane="bottomLeft" activeCell="B78" sqref="B78:J78"/>
    </sheetView>
  </sheetViews>
  <sheetFormatPr defaultColWidth="12.6640625" defaultRowHeight="15.75" customHeight="1" x14ac:dyDescent="0.25"/>
  <cols>
    <col min="1" max="1" width="8.6640625" customWidth="1"/>
    <col min="2" max="2" width="84.44140625" bestFit="1" customWidth="1"/>
    <col min="3" max="3" width="50.44140625" customWidth="1"/>
    <col min="4" max="4" width="14.33203125" customWidth="1"/>
    <col min="5" max="5" width="8.44140625" bestFit="1" customWidth="1"/>
    <col min="6" max="6" width="17.6640625" bestFit="1" customWidth="1"/>
    <col min="7" max="7" width="13.6640625" bestFit="1" customWidth="1"/>
    <col min="8" max="8" width="11.33203125" bestFit="1" customWidth="1"/>
    <col min="9" max="9" width="14" bestFit="1" customWidth="1"/>
    <col min="10" max="10" width="16.33203125" bestFit="1" customWidth="1"/>
  </cols>
  <sheetData>
    <row r="1" spans="1:26" ht="22.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2.5" customHeight="1" x14ac:dyDescent="0.45">
      <c r="A2" s="7">
        <v>4</v>
      </c>
      <c r="B2" s="8" t="s">
        <v>10</v>
      </c>
      <c r="C2" s="8" t="s">
        <v>11</v>
      </c>
      <c r="D2" s="2" t="b">
        <v>0</v>
      </c>
      <c r="E2" s="9"/>
      <c r="F2" s="10" t="s">
        <v>12</v>
      </c>
      <c r="G2" s="9"/>
      <c r="H2" s="9"/>
      <c r="I2" s="11">
        <v>5</v>
      </c>
      <c r="J2" s="12">
        <v>3000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x14ac:dyDescent="0.45">
      <c r="A3" s="7">
        <v>5</v>
      </c>
      <c r="B3" s="14" t="s">
        <v>13</v>
      </c>
      <c r="C3" s="9"/>
      <c r="D3" s="2" t="b">
        <v>0</v>
      </c>
      <c r="E3" s="9"/>
      <c r="F3" s="10" t="s">
        <v>12</v>
      </c>
      <c r="G3" s="9"/>
      <c r="H3" s="9"/>
      <c r="I3" s="11">
        <v>5</v>
      </c>
      <c r="J3" s="12">
        <v>200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22.5" customHeight="1" x14ac:dyDescent="0.45">
      <c r="A4" s="7">
        <v>6</v>
      </c>
      <c r="B4" s="14" t="s">
        <v>14</v>
      </c>
      <c r="C4" s="9"/>
      <c r="D4" s="2" t="b">
        <v>1</v>
      </c>
      <c r="E4" s="9"/>
      <c r="F4" s="10" t="s">
        <v>12</v>
      </c>
      <c r="G4" s="9"/>
      <c r="H4" s="9"/>
      <c r="I4" s="11">
        <v>5</v>
      </c>
      <c r="J4" s="12">
        <v>200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22.5" customHeight="1" x14ac:dyDescent="0.45">
      <c r="A5" s="7"/>
      <c r="B5" s="14"/>
      <c r="C5" s="9"/>
      <c r="D5" s="2"/>
      <c r="E5" s="9"/>
      <c r="F5" s="10"/>
      <c r="G5" s="9"/>
      <c r="H5" s="15"/>
      <c r="I5" s="16"/>
      <c r="J5" s="17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2.5" customHeight="1" x14ac:dyDescent="0.45">
      <c r="A6" s="18"/>
      <c r="B6" s="19" t="s">
        <v>15</v>
      </c>
      <c r="C6" s="20"/>
      <c r="D6" s="20"/>
      <c r="E6" s="20"/>
      <c r="F6" s="21"/>
      <c r="G6" s="22"/>
      <c r="H6" s="23" t="s">
        <v>16</v>
      </c>
      <c r="I6" s="24">
        <f>SUM(I2:I4)</f>
        <v>15</v>
      </c>
      <c r="J6" s="25">
        <f>SUM(J2:J4)</f>
        <v>3400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2.5" customHeight="1" x14ac:dyDescent="0.45">
      <c r="A7" s="7"/>
      <c r="B7" s="8"/>
      <c r="C7" s="8"/>
      <c r="D7" s="2"/>
      <c r="E7" s="9"/>
      <c r="F7" s="10"/>
      <c r="G7" s="9"/>
      <c r="H7" s="26"/>
      <c r="I7" s="27"/>
      <c r="J7" s="28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2.5" customHeight="1" x14ac:dyDescent="0.45">
      <c r="A8" s="7">
        <v>1</v>
      </c>
      <c r="B8" s="8" t="s">
        <v>17</v>
      </c>
      <c r="C8" s="8" t="s">
        <v>18</v>
      </c>
      <c r="D8" s="2" t="b">
        <v>0</v>
      </c>
      <c r="E8" s="9"/>
      <c r="F8" s="10" t="s">
        <v>12</v>
      </c>
      <c r="G8" s="9"/>
      <c r="H8" s="9"/>
      <c r="I8" s="11">
        <v>200</v>
      </c>
      <c r="J8" s="12">
        <v>7600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2.5" customHeight="1" x14ac:dyDescent="0.45">
      <c r="A9" s="7">
        <v>2</v>
      </c>
      <c r="B9" s="8" t="s">
        <v>19</v>
      </c>
      <c r="C9" s="8" t="s">
        <v>20</v>
      </c>
      <c r="D9" s="2" t="b">
        <v>0</v>
      </c>
      <c r="E9" s="9"/>
      <c r="F9" s="10" t="s">
        <v>12</v>
      </c>
      <c r="G9" s="9"/>
      <c r="H9" s="9"/>
      <c r="I9" s="11">
        <v>200</v>
      </c>
      <c r="J9" s="12">
        <v>7600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 x14ac:dyDescent="0.45">
      <c r="A10" s="7">
        <v>3</v>
      </c>
      <c r="B10" s="8" t="s">
        <v>21</v>
      </c>
      <c r="C10" s="8" t="s">
        <v>22</v>
      </c>
      <c r="D10" s="2" t="b">
        <v>0</v>
      </c>
      <c r="E10" s="9"/>
      <c r="F10" s="10" t="s">
        <v>12</v>
      </c>
      <c r="G10" s="9"/>
      <c r="H10" s="9"/>
      <c r="I10" s="11">
        <v>5</v>
      </c>
      <c r="J10" s="12">
        <v>200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 x14ac:dyDescent="0.45">
      <c r="A11" s="7">
        <v>4</v>
      </c>
      <c r="B11" s="8" t="s">
        <v>23</v>
      </c>
      <c r="C11" s="8" t="s">
        <v>24</v>
      </c>
      <c r="D11" s="2" t="b">
        <v>0</v>
      </c>
      <c r="E11" s="9"/>
      <c r="F11" s="10" t="s">
        <v>12</v>
      </c>
      <c r="G11" s="9"/>
      <c r="H11" s="9"/>
      <c r="I11" s="11">
        <v>20</v>
      </c>
      <c r="J11" s="12">
        <v>150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 x14ac:dyDescent="0.45">
      <c r="A12" s="7">
        <v>5</v>
      </c>
      <c r="B12" s="8" t="s">
        <v>25</v>
      </c>
      <c r="C12" s="8" t="s">
        <v>26</v>
      </c>
      <c r="D12" s="2" t="b">
        <v>0</v>
      </c>
      <c r="E12" s="9"/>
      <c r="F12" s="10" t="s">
        <v>12</v>
      </c>
      <c r="G12" s="9"/>
      <c r="H12" s="9"/>
      <c r="I12" s="11">
        <v>5</v>
      </c>
      <c r="J12" s="12">
        <v>100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 x14ac:dyDescent="0.45">
      <c r="A13" s="7">
        <v>6</v>
      </c>
      <c r="B13" s="8" t="s">
        <v>27</v>
      </c>
      <c r="C13" s="8" t="s">
        <v>28</v>
      </c>
      <c r="D13" s="2" t="b">
        <v>0</v>
      </c>
      <c r="E13" s="9"/>
      <c r="F13" s="10" t="s">
        <v>12</v>
      </c>
      <c r="G13" s="9"/>
      <c r="H13" s="9"/>
      <c r="I13" s="11">
        <v>10</v>
      </c>
      <c r="J13" s="12">
        <v>100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2.5" customHeight="1" x14ac:dyDescent="0.45">
      <c r="A14" s="7">
        <v>7</v>
      </c>
      <c r="B14" s="8" t="s">
        <v>29</v>
      </c>
      <c r="C14" s="8" t="s">
        <v>30</v>
      </c>
      <c r="D14" s="2" t="b">
        <v>0</v>
      </c>
      <c r="E14" s="9"/>
      <c r="F14" s="10" t="s">
        <v>12</v>
      </c>
      <c r="G14" s="9"/>
      <c r="H14" s="9"/>
      <c r="I14" s="11">
        <v>7</v>
      </c>
      <c r="J14" s="12">
        <v>3000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2.5" customHeight="1" x14ac:dyDescent="0.45">
      <c r="A15" s="7">
        <v>8</v>
      </c>
      <c r="B15" s="8" t="s">
        <v>31</v>
      </c>
      <c r="C15" s="8" t="s">
        <v>32</v>
      </c>
      <c r="D15" s="2" t="b">
        <v>0</v>
      </c>
      <c r="E15" s="9"/>
      <c r="F15" s="10" t="s">
        <v>12</v>
      </c>
      <c r="G15" s="9"/>
      <c r="H15" s="9"/>
      <c r="I15" s="11">
        <v>10</v>
      </c>
      <c r="J15" s="12">
        <v>3000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2.5" customHeight="1" x14ac:dyDescent="0.45">
      <c r="A16" s="7">
        <v>9</v>
      </c>
      <c r="B16" s="8" t="s">
        <v>33</v>
      </c>
      <c r="C16" s="8" t="s">
        <v>34</v>
      </c>
      <c r="D16" s="2" t="b">
        <v>0</v>
      </c>
      <c r="E16" s="9"/>
      <c r="F16" s="10" t="s">
        <v>12</v>
      </c>
      <c r="G16" s="9"/>
      <c r="H16" s="9"/>
      <c r="I16" s="11">
        <v>7</v>
      </c>
      <c r="J16" s="12">
        <v>2000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2.5" customHeight="1" x14ac:dyDescent="0.45">
      <c r="A17" s="7">
        <v>10</v>
      </c>
      <c r="B17" s="8" t="s">
        <v>35</v>
      </c>
      <c r="C17" s="8" t="s">
        <v>36</v>
      </c>
      <c r="D17" s="2" t="b">
        <v>0</v>
      </c>
      <c r="E17" s="9"/>
      <c r="F17" s="10" t="s">
        <v>12</v>
      </c>
      <c r="G17" s="9"/>
      <c r="H17" s="9"/>
      <c r="I17" s="11">
        <v>5</v>
      </c>
      <c r="J17" s="12">
        <v>100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2.5" customHeight="1" x14ac:dyDescent="0.45">
      <c r="A18" s="7">
        <v>11</v>
      </c>
      <c r="B18" s="8" t="s">
        <v>37</v>
      </c>
      <c r="C18" s="8" t="s">
        <v>38</v>
      </c>
      <c r="D18" s="2" t="b">
        <v>0</v>
      </c>
      <c r="E18" s="9"/>
      <c r="F18" s="10" t="s">
        <v>12</v>
      </c>
      <c r="G18" s="9"/>
      <c r="H18" s="9"/>
      <c r="I18" s="11">
        <v>1</v>
      </c>
      <c r="J18" s="12">
        <v>100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2.5" customHeight="1" x14ac:dyDescent="0.45">
      <c r="A19" s="7">
        <v>12</v>
      </c>
      <c r="B19" s="8" t="s">
        <v>39</v>
      </c>
      <c r="C19" s="8" t="s">
        <v>38</v>
      </c>
      <c r="D19" s="2" t="b">
        <v>0</v>
      </c>
      <c r="E19" s="9"/>
      <c r="F19" s="10" t="s">
        <v>12</v>
      </c>
      <c r="G19" s="9"/>
      <c r="H19" s="9"/>
      <c r="I19" s="11">
        <v>1</v>
      </c>
      <c r="J19" s="12">
        <v>50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2.5" customHeight="1" x14ac:dyDescent="0.45">
      <c r="A20" s="7">
        <v>13</v>
      </c>
      <c r="B20" s="8" t="s">
        <v>40</v>
      </c>
      <c r="C20" s="8" t="s">
        <v>41</v>
      </c>
      <c r="D20" s="2" t="b">
        <v>0</v>
      </c>
      <c r="E20" s="9"/>
      <c r="F20" s="10" t="s">
        <v>12</v>
      </c>
      <c r="G20" s="9"/>
      <c r="H20" s="9"/>
      <c r="I20" s="11">
        <v>1</v>
      </c>
      <c r="J20" s="12">
        <v>50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2.5" customHeight="1" x14ac:dyDescent="0.45">
      <c r="A21" s="7">
        <v>14</v>
      </c>
      <c r="B21" s="8" t="s">
        <v>42</v>
      </c>
      <c r="C21" s="8" t="s">
        <v>41</v>
      </c>
      <c r="D21" s="2" t="b">
        <v>0</v>
      </c>
      <c r="E21" s="9"/>
      <c r="F21" s="10" t="s">
        <v>12</v>
      </c>
      <c r="G21" s="9"/>
      <c r="H21" s="9"/>
      <c r="I21" s="11">
        <v>1</v>
      </c>
      <c r="J21" s="12">
        <v>50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2.5" customHeight="1" x14ac:dyDescent="0.45">
      <c r="A22" s="7">
        <v>15</v>
      </c>
      <c r="B22" s="8" t="s">
        <v>43</v>
      </c>
      <c r="C22" s="8" t="s">
        <v>41</v>
      </c>
      <c r="D22" s="2" t="b">
        <v>0</v>
      </c>
      <c r="E22" s="9"/>
      <c r="F22" s="10" t="s">
        <v>12</v>
      </c>
      <c r="G22" s="9"/>
      <c r="H22" s="9"/>
      <c r="I22" s="11">
        <v>1</v>
      </c>
      <c r="J22" s="12">
        <v>50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22.5" customHeight="1" x14ac:dyDescent="0.45">
      <c r="A23" s="7">
        <v>16</v>
      </c>
      <c r="B23" s="8" t="s">
        <v>44</v>
      </c>
      <c r="C23" s="8" t="s">
        <v>41</v>
      </c>
      <c r="D23" s="2" t="b">
        <v>0</v>
      </c>
      <c r="E23" s="9"/>
      <c r="F23" s="10" t="s">
        <v>12</v>
      </c>
      <c r="G23" s="9"/>
      <c r="H23" s="9"/>
      <c r="I23" s="11">
        <v>1</v>
      </c>
      <c r="J23" s="12">
        <v>50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2.5" customHeight="1" x14ac:dyDescent="0.45">
      <c r="A24" s="7">
        <v>17</v>
      </c>
      <c r="B24" s="8" t="s">
        <v>45</v>
      </c>
      <c r="C24" s="8" t="s">
        <v>46</v>
      </c>
      <c r="D24" s="2" t="b">
        <v>0</v>
      </c>
      <c r="E24" s="9"/>
      <c r="F24" s="10" t="s">
        <v>12</v>
      </c>
      <c r="G24" s="9"/>
      <c r="H24" s="9"/>
      <c r="I24" s="11">
        <v>1</v>
      </c>
      <c r="J24" s="12">
        <v>2000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22.5" customHeight="1" x14ac:dyDescent="0.45">
      <c r="A25" s="7">
        <v>18</v>
      </c>
      <c r="B25" s="8" t="s">
        <v>47</v>
      </c>
      <c r="C25" s="8" t="s">
        <v>46</v>
      </c>
      <c r="D25" s="2" t="b">
        <v>0</v>
      </c>
      <c r="E25" s="9"/>
      <c r="F25" s="10" t="s">
        <v>12</v>
      </c>
      <c r="G25" s="9"/>
      <c r="H25" s="9"/>
      <c r="I25" s="11">
        <v>1</v>
      </c>
      <c r="J25" s="12">
        <v>1000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2.5" customHeight="1" x14ac:dyDescent="0.45">
      <c r="A26" s="7">
        <v>19</v>
      </c>
      <c r="B26" s="8" t="s">
        <v>48</v>
      </c>
      <c r="C26" s="8" t="s">
        <v>49</v>
      </c>
      <c r="D26" s="2" t="b">
        <v>0</v>
      </c>
      <c r="E26" s="9"/>
      <c r="F26" s="10" t="s">
        <v>12</v>
      </c>
      <c r="G26" s="9"/>
      <c r="H26" s="9"/>
      <c r="I26" s="11">
        <v>1</v>
      </c>
      <c r="J26" s="12">
        <v>200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2.5" customHeight="1" x14ac:dyDescent="0.45">
      <c r="A27" s="7">
        <v>20</v>
      </c>
      <c r="B27" s="8" t="s">
        <v>50</v>
      </c>
      <c r="C27" s="8" t="s">
        <v>28</v>
      </c>
      <c r="D27" s="2" t="b">
        <v>0</v>
      </c>
      <c r="E27" s="9"/>
      <c r="F27" s="10" t="s">
        <v>12</v>
      </c>
      <c r="G27" s="9"/>
      <c r="H27" s="9"/>
      <c r="I27" s="11">
        <v>1</v>
      </c>
      <c r="J27" s="12">
        <v>100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2.5" customHeight="1" x14ac:dyDescent="0.45">
      <c r="A28" s="7">
        <v>21</v>
      </c>
      <c r="B28" s="8" t="s">
        <v>51</v>
      </c>
      <c r="C28" s="8" t="s">
        <v>28</v>
      </c>
      <c r="D28" s="2" t="b">
        <v>0</v>
      </c>
      <c r="E28" s="9"/>
      <c r="F28" s="10" t="s">
        <v>12</v>
      </c>
      <c r="G28" s="9"/>
      <c r="H28" s="9"/>
      <c r="I28" s="11">
        <v>1</v>
      </c>
      <c r="J28" s="12">
        <v>100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2.5" customHeight="1" x14ac:dyDescent="0.45">
      <c r="A29" s="7">
        <v>22</v>
      </c>
      <c r="B29" s="8" t="s">
        <v>52</v>
      </c>
      <c r="C29" s="8" t="s">
        <v>28</v>
      </c>
      <c r="D29" s="2" t="b">
        <v>0</v>
      </c>
      <c r="E29" s="9"/>
      <c r="F29" s="10" t="s">
        <v>12</v>
      </c>
      <c r="G29" s="9"/>
      <c r="H29" s="9"/>
      <c r="I29" s="11">
        <v>1</v>
      </c>
      <c r="J29" s="12">
        <v>100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2.5" customHeight="1" x14ac:dyDescent="0.45">
      <c r="A30" s="7">
        <v>23</v>
      </c>
      <c r="B30" s="8" t="s">
        <v>53</v>
      </c>
      <c r="C30" s="8" t="s">
        <v>54</v>
      </c>
      <c r="D30" s="2" t="b">
        <v>0</v>
      </c>
      <c r="E30" s="9"/>
      <c r="F30" s="10" t="s">
        <v>12</v>
      </c>
      <c r="G30" s="9"/>
      <c r="H30" s="9"/>
      <c r="I30" s="11">
        <v>1</v>
      </c>
      <c r="J30" s="12">
        <v>100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2.5" customHeight="1" x14ac:dyDescent="0.45">
      <c r="A31" s="7">
        <v>24</v>
      </c>
      <c r="B31" s="8" t="s">
        <v>55</v>
      </c>
      <c r="C31" s="8" t="s">
        <v>56</v>
      </c>
      <c r="D31" s="2" t="b">
        <v>0</v>
      </c>
      <c r="E31" s="9"/>
      <c r="F31" s="10" t="s">
        <v>12</v>
      </c>
      <c r="G31" s="9"/>
      <c r="H31" s="9"/>
      <c r="I31" s="11">
        <v>1</v>
      </c>
      <c r="J31" s="12">
        <v>50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2.5" customHeight="1" x14ac:dyDescent="0.45">
      <c r="A32" s="7">
        <v>25</v>
      </c>
      <c r="B32" s="8" t="s">
        <v>57</v>
      </c>
      <c r="C32" s="8" t="s">
        <v>58</v>
      </c>
      <c r="D32" s="2" t="b">
        <v>0</v>
      </c>
      <c r="E32" s="9"/>
      <c r="F32" s="10" t="s">
        <v>12</v>
      </c>
      <c r="G32" s="9"/>
      <c r="H32" s="9"/>
      <c r="I32" s="11">
        <v>1</v>
      </c>
      <c r="J32" s="12">
        <v>300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2.5" customHeight="1" x14ac:dyDescent="0.45">
      <c r="A33" s="7">
        <v>26</v>
      </c>
      <c r="B33" s="8" t="s">
        <v>59</v>
      </c>
      <c r="C33" s="8" t="s">
        <v>60</v>
      </c>
      <c r="D33" s="2" t="b">
        <v>0</v>
      </c>
      <c r="E33" s="9"/>
      <c r="F33" s="10" t="s">
        <v>12</v>
      </c>
      <c r="G33" s="9"/>
      <c r="H33" s="9"/>
      <c r="I33" s="11">
        <v>1</v>
      </c>
      <c r="J33" s="12">
        <v>2000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2.5" customHeight="1" x14ac:dyDescent="0.45">
      <c r="A34" s="7">
        <v>27</v>
      </c>
      <c r="B34" s="8" t="s">
        <v>61</v>
      </c>
      <c r="C34" s="8" t="s">
        <v>62</v>
      </c>
      <c r="D34" s="2" t="b">
        <v>0</v>
      </c>
      <c r="E34" s="9"/>
      <c r="F34" s="10" t="s">
        <v>12</v>
      </c>
      <c r="G34" s="9"/>
      <c r="H34" s="9"/>
      <c r="I34" s="11">
        <v>1</v>
      </c>
      <c r="J34" s="12">
        <v>50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2.5" customHeight="1" x14ac:dyDescent="0.45">
      <c r="A35" s="7">
        <v>28</v>
      </c>
      <c r="B35" s="8" t="s">
        <v>63</v>
      </c>
      <c r="C35" s="8" t="s">
        <v>26</v>
      </c>
      <c r="D35" s="2" t="b">
        <v>0</v>
      </c>
      <c r="E35" s="9"/>
      <c r="F35" s="10" t="s">
        <v>12</v>
      </c>
      <c r="G35" s="9"/>
      <c r="H35" s="9"/>
      <c r="I35" s="11">
        <v>1</v>
      </c>
      <c r="J35" s="12">
        <v>150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2.5" customHeight="1" x14ac:dyDescent="0.45">
      <c r="A36" s="7">
        <v>29</v>
      </c>
      <c r="B36" s="8" t="s">
        <v>64</v>
      </c>
      <c r="C36" s="8"/>
      <c r="D36" s="2" t="b">
        <v>0</v>
      </c>
      <c r="E36" s="9"/>
      <c r="F36" s="10" t="s">
        <v>12</v>
      </c>
      <c r="G36" s="9"/>
      <c r="H36" s="9"/>
      <c r="I36" s="11">
        <v>2</v>
      </c>
      <c r="J36" s="12">
        <v>200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2.5" customHeight="1" x14ac:dyDescent="0.45">
      <c r="A37" s="7">
        <v>30</v>
      </c>
      <c r="B37" s="8" t="s">
        <v>53</v>
      </c>
      <c r="C37" s="8" t="s">
        <v>65</v>
      </c>
      <c r="D37" s="2" t="b">
        <v>0</v>
      </c>
      <c r="E37" s="9"/>
      <c r="F37" s="10" t="s">
        <v>12</v>
      </c>
      <c r="G37" s="9"/>
      <c r="H37" s="9"/>
      <c r="I37" s="11">
        <v>1</v>
      </c>
      <c r="J37" s="12">
        <v>100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2.5" customHeight="1" x14ac:dyDescent="0.45">
      <c r="A38" s="7">
        <v>31</v>
      </c>
      <c r="B38" s="8" t="s">
        <v>66</v>
      </c>
      <c r="C38" s="8" t="s">
        <v>67</v>
      </c>
      <c r="D38" s="2" t="b">
        <v>0</v>
      </c>
      <c r="E38" s="9"/>
      <c r="F38" s="10" t="s">
        <v>12</v>
      </c>
      <c r="G38" s="9"/>
      <c r="H38" s="9"/>
      <c r="I38" s="11">
        <v>1</v>
      </c>
      <c r="J38" s="12">
        <v>100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22.5" customHeight="1" x14ac:dyDescent="0.45">
      <c r="A39" s="7">
        <v>32</v>
      </c>
      <c r="B39" s="14" t="s">
        <v>68</v>
      </c>
      <c r="C39" s="9"/>
      <c r="D39" s="2" t="b">
        <v>0</v>
      </c>
      <c r="E39" s="9"/>
      <c r="F39" s="10" t="s">
        <v>12</v>
      </c>
      <c r="G39" s="9"/>
      <c r="H39" s="9"/>
      <c r="I39" s="11">
        <v>1</v>
      </c>
      <c r="J39" s="12">
        <v>1500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22.5" customHeight="1" x14ac:dyDescent="0.45">
      <c r="A40" s="7">
        <v>33</v>
      </c>
      <c r="B40" s="14" t="s">
        <v>69</v>
      </c>
      <c r="C40" s="9"/>
      <c r="D40" s="2" t="b">
        <v>0</v>
      </c>
      <c r="E40" s="9"/>
      <c r="F40" s="10" t="s">
        <v>12</v>
      </c>
      <c r="G40" s="9"/>
      <c r="H40" s="9"/>
      <c r="I40" s="11">
        <v>1</v>
      </c>
      <c r="J40" s="12">
        <v>1500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22.5" customHeight="1" x14ac:dyDescent="0.45">
      <c r="A41" s="7">
        <v>34</v>
      </c>
      <c r="B41" s="14" t="s">
        <v>70</v>
      </c>
      <c r="C41" s="9"/>
      <c r="D41" s="2" t="b">
        <v>0</v>
      </c>
      <c r="E41" s="9"/>
      <c r="F41" s="10" t="s">
        <v>12</v>
      </c>
      <c r="G41" s="9"/>
      <c r="H41" s="9"/>
      <c r="I41" s="11">
        <v>3</v>
      </c>
      <c r="J41" s="12">
        <v>2000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22.5" customHeight="1" x14ac:dyDescent="0.45">
      <c r="A42" s="7">
        <v>35</v>
      </c>
      <c r="B42" s="14" t="s">
        <v>71</v>
      </c>
      <c r="C42" s="9"/>
      <c r="D42" s="2" t="b">
        <v>0</v>
      </c>
      <c r="E42" s="9"/>
      <c r="F42" s="10" t="s">
        <v>12</v>
      </c>
      <c r="G42" s="9"/>
      <c r="H42" s="9"/>
      <c r="I42" s="11">
        <v>1</v>
      </c>
      <c r="J42" s="12">
        <v>2000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22.5" customHeight="1" x14ac:dyDescent="0.45">
      <c r="A43" s="7">
        <v>36</v>
      </c>
      <c r="B43" s="14" t="s">
        <v>72</v>
      </c>
      <c r="C43" s="9"/>
      <c r="D43" s="2" t="b">
        <v>0</v>
      </c>
      <c r="E43" s="9"/>
      <c r="F43" s="10" t="s">
        <v>12</v>
      </c>
      <c r="G43" s="9"/>
      <c r="H43" s="9"/>
      <c r="I43" s="11">
        <v>1</v>
      </c>
      <c r="J43" s="12">
        <v>5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22.5" customHeight="1" x14ac:dyDescent="0.45">
      <c r="A44" s="7">
        <v>37</v>
      </c>
      <c r="B44" s="14" t="s">
        <v>73</v>
      </c>
      <c r="C44" s="9"/>
      <c r="D44" s="2" t="b">
        <v>0</v>
      </c>
      <c r="E44" s="9"/>
      <c r="F44" s="10" t="s">
        <v>12</v>
      </c>
      <c r="G44" s="9"/>
      <c r="H44" s="9"/>
      <c r="I44" s="11">
        <v>1</v>
      </c>
      <c r="J44" s="12">
        <v>100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22.5" customHeight="1" x14ac:dyDescent="0.45">
      <c r="A45" s="7">
        <v>38</v>
      </c>
      <c r="B45" s="14" t="s">
        <v>74</v>
      </c>
      <c r="C45" s="9"/>
      <c r="D45" s="2" t="b">
        <v>0</v>
      </c>
      <c r="E45" s="9"/>
      <c r="F45" s="10" t="s">
        <v>12</v>
      </c>
      <c r="G45" s="9"/>
      <c r="H45" s="9"/>
      <c r="I45" s="11">
        <v>3</v>
      </c>
      <c r="J45" s="12">
        <v>400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2.5" customHeight="1" x14ac:dyDescent="0.45">
      <c r="A46" s="7">
        <v>39</v>
      </c>
      <c r="B46" s="29" t="s">
        <v>75</v>
      </c>
      <c r="C46" s="29" t="s">
        <v>76</v>
      </c>
      <c r="D46" s="2" t="b">
        <v>0</v>
      </c>
      <c r="E46" s="30"/>
      <c r="F46" s="31" t="s">
        <v>12</v>
      </c>
      <c r="G46" s="30"/>
      <c r="H46" s="30"/>
      <c r="I46" s="32">
        <v>2</v>
      </c>
      <c r="J46" s="33">
        <v>180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22.5" customHeight="1" x14ac:dyDescent="0.45">
      <c r="A47" s="7">
        <v>40</v>
      </c>
      <c r="B47" s="8" t="s">
        <v>77</v>
      </c>
      <c r="C47" s="8" t="s">
        <v>78</v>
      </c>
      <c r="D47" s="2" t="b">
        <v>0</v>
      </c>
      <c r="E47" s="9"/>
      <c r="F47" s="10" t="s">
        <v>12</v>
      </c>
      <c r="G47" s="9"/>
      <c r="H47" s="9"/>
      <c r="I47" s="11">
        <v>2</v>
      </c>
      <c r="J47" s="12">
        <v>150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22.5" customHeight="1" x14ac:dyDescent="0.45">
      <c r="A48" s="7">
        <v>41</v>
      </c>
      <c r="B48" s="34" t="s">
        <v>79</v>
      </c>
      <c r="C48" s="30"/>
      <c r="D48" s="2" t="b">
        <v>0</v>
      </c>
      <c r="E48" s="30"/>
      <c r="F48" s="31" t="s">
        <v>12</v>
      </c>
      <c r="G48" s="30"/>
      <c r="H48" s="30"/>
      <c r="I48" s="32">
        <v>5</v>
      </c>
      <c r="J48" s="33">
        <v>300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45">
      <c r="A49" s="7">
        <v>42</v>
      </c>
      <c r="B49" s="14" t="s">
        <v>80</v>
      </c>
      <c r="C49" s="9"/>
      <c r="D49" s="2" t="b">
        <v>0</v>
      </c>
      <c r="E49" s="9"/>
      <c r="F49" s="10" t="s">
        <v>12</v>
      </c>
      <c r="G49" s="9"/>
      <c r="H49" s="9"/>
      <c r="I49" s="11">
        <v>10</v>
      </c>
      <c r="J49" s="12">
        <v>10000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45">
      <c r="A50" s="7">
        <v>43</v>
      </c>
      <c r="B50" s="14" t="s">
        <v>81</v>
      </c>
      <c r="C50" s="9"/>
      <c r="D50" s="2" t="b">
        <v>0</v>
      </c>
      <c r="E50" s="9"/>
      <c r="F50" s="10" t="s">
        <v>12</v>
      </c>
      <c r="G50" s="9"/>
      <c r="H50" s="9"/>
      <c r="I50" s="11">
        <v>1</v>
      </c>
      <c r="J50" s="12">
        <v>1000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ht="22.5" customHeight="1" x14ac:dyDescent="0.45">
      <c r="A51" s="7">
        <v>44</v>
      </c>
      <c r="B51" s="119" t="s">
        <v>82</v>
      </c>
      <c r="C51" s="9"/>
      <c r="D51" s="2" t="b">
        <v>0</v>
      </c>
      <c r="E51" s="9"/>
      <c r="F51" s="10" t="s">
        <v>12</v>
      </c>
      <c r="G51" s="9"/>
      <c r="H51" s="9"/>
      <c r="I51" s="11">
        <v>1</v>
      </c>
      <c r="J51" s="12">
        <v>1000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45">
      <c r="A52" s="7">
        <v>45</v>
      </c>
      <c r="B52" s="14" t="s">
        <v>83</v>
      </c>
      <c r="C52" s="9"/>
      <c r="D52" s="2" t="b">
        <v>0</v>
      </c>
      <c r="E52" s="9"/>
      <c r="F52" s="10" t="s">
        <v>12</v>
      </c>
      <c r="G52" s="9"/>
      <c r="H52" s="9"/>
      <c r="I52" s="11">
        <v>1</v>
      </c>
      <c r="J52" s="12">
        <v>1000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45">
      <c r="A53" s="7">
        <v>46</v>
      </c>
      <c r="B53" s="14" t="s">
        <v>84</v>
      </c>
      <c r="C53" s="9"/>
      <c r="D53" s="2" t="b">
        <v>0</v>
      </c>
      <c r="E53" s="9"/>
      <c r="F53" s="10" t="s">
        <v>12</v>
      </c>
      <c r="G53" s="9"/>
      <c r="H53" s="9"/>
      <c r="I53" s="11">
        <v>10</v>
      </c>
      <c r="J53" s="12">
        <v>100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45">
      <c r="A54" s="7">
        <v>47</v>
      </c>
      <c r="B54" s="36" t="s">
        <v>85</v>
      </c>
      <c r="C54" s="9"/>
      <c r="D54" s="2" t="b">
        <v>0</v>
      </c>
      <c r="E54" s="9"/>
      <c r="F54" s="10" t="s">
        <v>12</v>
      </c>
      <c r="G54" s="37" t="s">
        <v>86</v>
      </c>
      <c r="H54" s="37" t="s">
        <v>87</v>
      </c>
      <c r="I54" s="38">
        <v>303</v>
      </c>
      <c r="J54" s="39">
        <v>160100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45">
      <c r="A55" s="7">
        <v>48</v>
      </c>
      <c r="B55" s="36" t="s">
        <v>88</v>
      </c>
      <c r="C55" s="9"/>
      <c r="D55" s="2" t="b">
        <v>0</v>
      </c>
      <c r="E55" s="9"/>
      <c r="F55" s="10" t="s">
        <v>12</v>
      </c>
      <c r="G55" s="37" t="s">
        <v>86</v>
      </c>
      <c r="H55" s="37" t="s">
        <v>87</v>
      </c>
      <c r="I55" s="38">
        <v>13000</v>
      </c>
      <c r="J55" s="39">
        <v>50000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45">
      <c r="A56" s="7"/>
      <c r="B56" s="36"/>
      <c r="C56" s="9"/>
      <c r="D56" s="2"/>
      <c r="E56" s="9"/>
      <c r="F56" s="10"/>
      <c r="G56" s="37"/>
      <c r="H56" s="40"/>
      <c r="I56" s="41"/>
      <c r="J56" s="4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45">
      <c r="A57" s="7"/>
      <c r="B57" s="43" t="s">
        <v>89</v>
      </c>
      <c r="C57" s="43"/>
      <c r="D57" s="43"/>
      <c r="E57" s="20"/>
      <c r="F57" s="21"/>
      <c r="G57" s="22"/>
      <c r="H57" s="23" t="s">
        <v>16</v>
      </c>
      <c r="I57" s="24">
        <f>SUM(I8:I55)</f>
        <v>13837</v>
      </c>
      <c r="J57" s="25">
        <f>SUM(J8:J55)</f>
        <v>262085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45">
      <c r="A58" s="44"/>
      <c r="B58" s="44"/>
      <c r="C58" s="44"/>
      <c r="D58" s="2"/>
      <c r="E58" s="44"/>
      <c r="F58" s="44"/>
      <c r="G58" s="44"/>
      <c r="H58" s="45"/>
      <c r="I58" s="46"/>
      <c r="J58" s="45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22.5" customHeight="1" x14ac:dyDescent="0.45">
      <c r="A59" s="7">
        <v>1</v>
      </c>
      <c r="B59" s="9" t="s">
        <v>90</v>
      </c>
      <c r="C59" s="9"/>
      <c r="D59" s="2" t="b">
        <v>0</v>
      </c>
      <c r="E59" s="9"/>
      <c r="F59" s="10" t="s">
        <v>91</v>
      </c>
      <c r="G59" s="9"/>
      <c r="H59" s="9" t="s">
        <v>87</v>
      </c>
      <c r="I59" s="11">
        <v>400</v>
      </c>
      <c r="J59" s="12">
        <v>1500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22.5" customHeight="1" x14ac:dyDescent="0.45">
      <c r="A60" s="7"/>
      <c r="B60" s="9"/>
      <c r="C60" s="9"/>
      <c r="D60" s="2"/>
      <c r="E60" s="9"/>
      <c r="F60" s="10"/>
      <c r="G60" s="9"/>
      <c r="H60" s="15"/>
      <c r="I60" s="16"/>
      <c r="J60" s="17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22.5" customHeight="1" x14ac:dyDescent="0.45">
      <c r="A61" s="7"/>
      <c r="B61" s="20" t="s">
        <v>92</v>
      </c>
      <c r="C61" s="20"/>
      <c r="D61" s="20"/>
      <c r="E61" s="20"/>
      <c r="F61" s="21"/>
      <c r="G61" s="22"/>
      <c r="H61" s="47" t="s">
        <v>16</v>
      </c>
      <c r="I61" s="48">
        <f>I59</f>
        <v>400</v>
      </c>
      <c r="J61" s="49">
        <f>J59</f>
        <v>1500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22.5" customHeight="1" x14ac:dyDescent="0.45">
      <c r="A62" s="7"/>
      <c r="B62" s="14"/>
      <c r="C62" s="9"/>
      <c r="D62" s="2"/>
      <c r="E62" s="9"/>
      <c r="F62" s="10"/>
      <c r="G62" s="50"/>
      <c r="H62" s="9"/>
      <c r="I62" s="11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22.5" customHeight="1" x14ac:dyDescent="0.45">
      <c r="A63" s="7">
        <v>1</v>
      </c>
      <c r="B63" s="14" t="s">
        <v>93</v>
      </c>
      <c r="C63" s="9"/>
      <c r="D63" s="2"/>
      <c r="E63" s="9"/>
      <c r="F63" s="10" t="s">
        <v>94</v>
      </c>
      <c r="G63" s="9"/>
      <c r="H63" s="26"/>
      <c r="I63" s="27">
        <v>150</v>
      </c>
      <c r="J63" s="28">
        <v>200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22.5" customHeight="1" x14ac:dyDescent="0.45">
      <c r="A64" s="7">
        <v>2</v>
      </c>
      <c r="B64" s="51" t="s">
        <v>95</v>
      </c>
      <c r="C64" s="9"/>
      <c r="D64" s="2" t="b">
        <v>0</v>
      </c>
      <c r="E64" s="9"/>
      <c r="F64" s="10" t="s">
        <v>94</v>
      </c>
      <c r="G64" s="9"/>
      <c r="H64" s="9"/>
      <c r="I64" s="11">
        <v>50</v>
      </c>
      <c r="J64" s="12">
        <v>1000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22.5" customHeight="1" x14ac:dyDescent="0.45">
      <c r="A65" s="7">
        <v>3</v>
      </c>
      <c r="B65" s="51" t="s">
        <v>96</v>
      </c>
      <c r="C65" s="9"/>
      <c r="D65" s="2" t="b">
        <v>0</v>
      </c>
      <c r="E65" s="9"/>
      <c r="F65" s="10" t="s">
        <v>94</v>
      </c>
      <c r="G65" s="9"/>
      <c r="H65" s="9"/>
      <c r="I65" s="11">
        <v>25</v>
      </c>
      <c r="J65" s="12">
        <v>2000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22.5" customHeight="1" x14ac:dyDescent="0.45">
      <c r="A66" s="7">
        <v>4</v>
      </c>
      <c r="B66" s="51" t="s">
        <v>97</v>
      </c>
      <c r="C66" s="9"/>
      <c r="D66" s="2" t="b">
        <v>0</v>
      </c>
      <c r="E66" s="9"/>
      <c r="F66" s="10" t="s">
        <v>94</v>
      </c>
      <c r="G66" s="9"/>
      <c r="H66" s="9"/>
      <c r="I66" s="11">
        <v>30</v>
      </c>
      <c r="J66" s="12">
        <v>2000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22.5" customHeight="1" x14ac:dyDescent="0.45">
      <c r="A67" s="7"/>
      <c r="B67" s="51"/>
      <c r="C67" s="9"/>
      <c r="D67" s="2"/>
      <c r="E67" s="9"/>
      <c r="F67" s="10"/>
      <c r="G67" s="9"/>
      <c r="H67" s="15"/>
      <c r="I67" s="16"/>
      <c r="J67" s="17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22.5" customHeight="1" x14ac:dyDescent="0.45">
      <c r="A68" s="7"/>
      <c r="B68" s="43" t="s">
        <v>98</v>
      </c>
      <c r="C68" s="43"/>
      <c r="D68" s="43"/>
      <c r="E68" s="20"/>
      <c r="F68" s="21"/>
      <c r="G68" s="22"/>
      <c r="H68" s="23" t="s">
        <v>16</v>
      </c>
      <c r="I68" s="24">
        <f>SUM(I64:I66)</f>
        <v>105</v>
      </c>
      <c r="J68" s="25">
        <f>SUM(J63:J66)</f>
        <v>5200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22.5" customHeight="1" x14ac:dyDescent="0.45">
      <c r="A69" s="7"/>
      <c r="B69" s="8"/>
      <c r="C69" s="8"/>
      <c r="D69" s="2"/>
      <c r="E69" s="9"/>
      <c r="F69" s="10"/>
      <c r="G69" s="9"/>
      <c r="H69" s="26"/>
      <c r="I69" s="27"/>
      <c r="J69" s="28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22.5" customHeight="1" x14ac:dyDescent="0.45">
      <c r="A70" s="7">
        <v>1</v>
      </c>
      <c r="B70" s="8" t="s">
        <v>99</v>
      </c>
      <c r="C70" s="8" t="s">
        <v>100</v>
      </c>
      <c r="D70" s="2" t="b">
        <v>0</v>
      </c>
      <c r="E70" s="9"/>
      <c r="F70" s="10" t="s">
        <v>101</v>
      </c>
      <c r="G70" s="9"/>
      <c r="H70" s="9"/>
      <c r="I70" s="11">
        <v>15</v>
      </c>
      <c r="J70" s="12">
        <v>50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22.5" customHeight="1" x14ac:dyDescent="0.45">
      <c r="A71" s="7">
        <v>2</v>
      </c>
      <c r="B71" s="8" t="s">
        <v>102</v>
      </c>
      <c r="C71" s="8" t="s">
        <v>28</v>
      </c>
      <c r="D71" s="2" t="b">
        <v>0</v>
      </c>
      <c r="E71" s="9"/>
      <c r="F71" s="10" t="s">
        <v>101</v>
      </c>
      <c r="G71" s="9"/>
      <c r="H71" s="9"/>
      <c r="I71" s="11">
        <v>40</v>
      </c>
      <c r="J71" s="12">
        <v>300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22.5" customHeight="1" x14ac:dyDescent="0.45">
      <c r="A72" s="7">
        <v>3</v>
      </c>
      <c r="B72" s="8" t="s">
        <v>103</v>
      </c>
      <c r="C72" s="8" t="s">
        <v>28</v>
      </c>
      <c r="D72" s="2" t="b">
        <v>0</v>
      </c>
      <c r="E72" s="9"/>
      <c r="F72" s="10" t="s">
        <v>101</v>
      </c>
      <c r="G72" s="9"/>
      <c r="H72" s="9"/>
      <c r="I72" s="11">
        <v>1</v>
      </c>
      <c r="J72" s="12">
        <v>50</v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2.5" customHeight="1" x14ac:dyDescent="0.45">
      <c r="A73" s="7">
        <v>4</v>
      </c>
      <c r="B73" s="51" t="s">
        <v>104</v>
      </c>
      <c r="C73" s="9"/>
      <c r="D73" s="2" t="b">
        <v>0</v>
      </c>
      <c r="E73" s="9"/>
      <c r="F73" s="10" t="s">
        <v>101</v>
      </c>
      <c r="G73" s="9"/>
      <c r="H73" s="9"/>
      <c r="I73" s="11">
        <v>15</v>
      </c>
      <c r="J73" s="12">
        <v>700</v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2.5" customHeight="1" x14ac:dyDescent="0.45">
      <c r="A74" s="7">
        <v>5</v>
      </c>
      <c r="B74" s="51" t="s">
        <v>105</v>
      </c>
      <c r="C74" s="9"/>
      <c r="D74" s="2" t="b">
        <v>0</v>
      </c>
      <c r="E74" s="9"/>
      <c r="F74" s="10" t="s">
        <v>101</v>
      </c>
      <c r="G74" s="9"/>
      <c r="H74" s="9"/>
      <c r="I74" s="11">
        <v>40</v>
      </c>
      <c r="J74" s="12">
        <v>5000</v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2.5" customHeight="1" x14ac:dyDescent="0.45">
      <c r="A75" s="7">
        <v>6</v>
      </c>
      <c r="B75" s="51" t="s">
        <v>106</v>
      </c>
      <c r="C75" s="9"/>
      <c r="D75" s="2" t="b">
        <v>0</v>
      </c>
      <c r="E75" s="9"/>
      <c r="F75" s="10" t="s">
        <v>101</v>
      </c>
      <c r="G75" s="9"/>
      <c r="H75" s="9"/>
      <c r="I75" s="11">
        <v>30</v>
      </c>
      <c r="J75" s="12">
        <v>500</v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2.5" customHeight="1" x14ac:dyDescent="0.45">
      <c r="A76" s="7">
        <v>7</v>
      </c>
      <c r="B76" s="51" t="s">
        <v>107</v>
      </c>
      <c r="C76" s="9"/>
      <c r="D76" s="2" t="b">
        <v>0</v>
      </c>
      <c r="E76" s="9"/>
      <c r="F76" s="10" t="s">
        <v>101</v>
      </c>
      <c r="G76" s="9"/>
      <c r="H76" s="9"/>
      <c r="I76" s="11">
        <v>40</v>
      </c>
      <c r="J76" s="12">
        <v>300</v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2.5" customHeight="1" x14ac:dyDescent="0.45">
      <c r="A77" s="7">
        <v>8</v>
      </c>
      <c r="B77" s="51" t="s">
        <v>108</v>
      </c>
      <c r="C77" s="9"/>
      <c r="D77" s="2" t="b">
        <v>0</v>
      </c>
      <c r="E77" s="9"/>
      <c r="F77" s="10" t="s">
        <v>101</v>
      </c>
      <c r="G77" s="9"/>
      <c r="H77" s="9"/>
      <c r="I77" s="11">
        <v>30</v>
      </c>
      <c r="J77" s="12">
        <v>200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22.5" customHeight="1" x14ac:dyDescent="0.45">
      <c r="A78" s="7">
        <v>9</v>
      </c>
      <c r="B78" s="51" t="s">
        <v>109</v>
      </c>
      <c r="C78" s="9"/>
      <c r="D78" s="2" t="b">
        <v>0</v>
      </c>
      <c r="E78" s="9"/>
      <c r="F78" s="10" t="s">
        <v>101</v>
      </c>
      <c r="G78" s="9"/>
      <c r="H78" s="9"/>
      <c r="I78" s="11">
        <v>4</v>
      </c>
      <c r="J78" s="12">
        <v>5</v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2.5" customHeight="1" x14ac:dyDescent="0.45">
      <c r="A79" s="7">
        <v>10</v>
      </c>
      <c r="B79" s="51" t="s">
        <v>110</v>
      </c>
      <c r="C79" s="9"/>
      <c r="D79" s="2" t="b">
        <v>0</v>
      </c>
      <c r="E79" s="9"/>
      <c r="F79" s="10" t="s">
        <v>101</v>
      </c>
      <c r="G79" s="9"/>
      <c r="H79" s="9"/>
      <c r="I79" s="11">
        <v>20</v>
      </c>
      <c r="J79" s="12">
        <v>250</v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2.5" customHeight="1" x14ac:dyDescent="0.45">
      <c r="A80" s="7">
        <v>11</v>
      </c>
      <c r="B80" s="51" t="s">
        <v>111</v>
      </c>
      <c r="C80" s="9"/>
      <c r="D80" s="2" t="b">
        <v>0</v>
      </c>
      <c r="E80" s="9"/>
      <c r="F80" s="10" t="s">
        <v>101</v>
      </c>
      <c r="G80" s="9"/>
      <c r="H80" s="9"/>
      <c r="I80" s="11">
        <v>50</v>
      </c>
      <c r="J80" s="12">
        <v>350</v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2.5" customHeight="1" x14ac:dyDescent="0.45">
      <c r="A81" s="7"/>
      <c r="B81" s="51"/>
      <c r="C81" s="9"/>
      <c r="D81" s="2"/>
      <c r="E81" s="9"/>
      <c r="F81" s="10"/>
      <c r="G81" s="9"/>
      <c r="H81" s="15"/>
      <c r="I81" s="16"/>
      <c r="J81" s="17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2.5" customHeight="1" x14ac:dyDescent="0.45">
      <c r="A82" s="7"/>
      <c r="B82" s="52" t="s">
        <v>112</v>
      </c>
      <c r="C82" s="20"/>
      <c r="D82" s="20"/>
      <c r="E82" s="20"/>
      <c r="F82" s="21"/>
      <c r="G82" s="22"/>
      <c r="H82" s="23" t="s">
        <v>16</v>
      </c>
      <c r="I82" s="24">
        <f>SUM(I70:I80)</f>
        <v>285</v>
      </c>
      <c r="J82" s="25">
        <f>SUM(J70:J80)</f>
        <v>7705</v>
      </c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2.5" customHeight="1" x14ac:dyDescent="0.45">
      <c r="A83" s="7"/>
      <c r="B83" s="51"/>
      <c r="C83" s="9"/>
      <c r="D83" s="2"/>
      <c r="E83" s="9"/>
      <c r="F83" s="10"/>
      <c r="G83" s="9"/>
      <c r="H83" s="26"/>
      <c r="I83" s="27"/>
      <c r="J83" s="28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2.5" customHeight="1" x14ac:dyDescent="0.45">
      <c r="A84" s="7">
        <v>1</v>
      </c>
      <c r="B84" s="51" t="s">
        <v>113</v>
      </c>
      <c r="C84" s="9"/>
      <c r="D84" s="2" t="b">
        <v>0</v>
      </c>
      <c r="E84" s="9"/>
      <c r="F84" s="10" t="s">
        <v>114</v>
      </c>
      <c r="G84" s="9"/>
      <c r="H84" s="9"/>
      <c r="I84" s="11">
        <v>50</v>
      </c>
      <c r="J84" s="12">
        <v>1500</v>
      </c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2.5" customHeight="1" x14ac:dyDescent="0.45">
      <c r="A85" s="7">
        <v>2</v>
      </c>
      <c r="B85" s="51" t="s">
        <v>115</v>
      </c>
      <c r="C85" s="9" t="s">
        <v>28</v>
      </c>
      <c r="D85" s="2" t="b">
        <v>0</v>
      </c>
      <c r="E85" s="9"/>
      <c r="F85" s="10" t="s">
        <v>114</v>
      </c>
      <c r="G85" s="9"/>
      <c r="H85" s="9"/>
      <c r="I85" s="11">
        <v>300</v>
      </c>
      <c r="J85" s="12">
        <v>30000</v>
      </c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2.5" customHeight="1" x14ac:dyDescent="0.45">
      <c r="A86" s="7"/>
      <c r="B86" s="51"/>
      <c r="C86" s="9"/>
      <c r="D86" s="2"/>
      <c r="E86" s="9"/>
      <c r="F86" s="10"/>
      <c r="G86" s="9"/>
      <c r="H86" s="15"/>
      <c r="I86" s="16"/>
      <c r="J86" s="17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2.5" customHeight="1" x14ac:dyDescent="0.45">
      <c r="A87" s="7"/>
      <c r="B87" s="52" t="s">
        <v>116</v>
      </c>
      <c r="C87" s="20"/>
      <c r="D87" s="53"/>
      <c r="E87" s="20"/>
      <c r="F87" s="21"/>
      <c r="G87" s="22"/>
      <c r="H87" s="23" t="s">
        <v>16</v>
      </c>
      <c r="I87" s="24">
        <f>SUM(I84:I85)</f>
        <v>350</v>
      </c>
      <c r="J87" s="25">
        <f>SUM(J84:J85)</f>
        <v>31500</v>
      </c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2.5" customHeight="1" x14ac:dyDescent="0.45">
      <c r="A88" s="7"/>
      <c r="B88" s="8"/>
      <c r="C88" s="8"/>
      <c r="D88" s="2"/>
      <c r="E88" s="9"/>
      <c r="F88" s="10"/>
      <c r="G88" s="9"/>
      <c r="H88" s="26"/>
      <c r="I88" s="27"/>
      <c r="J88" s="28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22.5" customHeight="1" x14ac:dyDescent="0.45">
      <c r="A89" s="7">
        <v>1</v>
      </c>
      <c r="B89" s="8" t="s">
        <v>117</v>
      </c>
      <c r="C89" s="8" t="s">
        <v>118</v>
      </c>
      <c r="D89" s="2" t="b">
        <v>0</v>
      </c>
      <c r="E89" s="9"/>
      <c r="F89" s="10" t="s">
        <v>119</v>
      </c>
      <c r="G89" s="9"/>
      <c r="H89" s="9"/>
      <c r="I89" s="11">
        <v>5</v>
      </c>
      <c r="J89" s="12">
        <v>5000</v>
      </c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22.5" customHeight="1" x14ac:dyDescent="0.45">
      <c r="A90" s="7">
        <v>2</v>
      </c>
      <c r="B90" s="14" t="s">
        <v>120</v>
      </c>
      <c r="C90" s="9"/>
      <c r="D90" s="2" t="b">
        <v>0</v>
      </c>
      <c r="E90" s="9"/>
      <c r="F90" s="10" t="s">
        <v>119</v>
      </c>
      <c r="G90" s="9"/>
      <c r="H90" s="9"/>
      <c r="I90" s="11">
        <v>2</v>
      </c>
      <c r="J90" s="12">
        <v>2000</v>
      </c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22.5" customHeight="1" x14ac:dyDescent="0.45">
      <c r="A91" s="7">
        <v>3</v>
      </c>
      <c r="B91" s="14" t="s">
        <v>121</v>
      </c>
      <c r="C91" s="9"/>
      <c r="D91" s="2" t="b">
        <v>0</v>
      </c>
      <c r="E91" s="9"/>
      <c r="F91" s="10" t="s">
        <v>119</v>
      </c>
      <c r="G91" s="9"/>
      <c r="H91" s="9"/>
      <c r="I91" s="11">
        <v>2</v>
      </c>
      <c r="J91" s="12">
        <v>3000</v>
      </c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22.5" customHeight="1" x14ac:dyDescent="0.45">
      <c r="A92" s="7">
        <v>4</v>
      </c>
      <c r="B92" s="51" t="s">
        <v>122</v>
      </c>
      <c r="C92" s="9"/>
      <c r="D92" s="2" t="b">
        <v>0</v>
      </c>
      <c r="E92" s="9"/>
      <c r="F92" s="10" t="s">
        <v>119</v>
      </c>
      <c r="G92" s="9"/>
      <c r="H92" s="9"/>
      <c r="I92" s="11">
        <v>3</v>
      </c>
      <c r="J92" s="12">
        <v>1500</v>
      </c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22.5" customHeight="1" x14ac:dyDescent="0.45">
      <c r="A93" s="7">
        <v>5</v>
      </c>
      <c r="B93" s="51" t="s">
        <v>123</v>
      </c>
      <c r="C93" s="9"/>
      <c r="D93" s="2" t="b">
        <v>0</v>
      </c>
      <c r="E93" s="9"/>
      <c r="F93" s="10" t="s">
        <v>119</v>
      </c>
      <c r="G93" s="9"/>
      <c r="H93" s="9"/>
      <c r="I93" s="11">
        <v>3</v>
      </c>
      <c r="J93" s="12">
        <v>1500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22.5" customHeight="1" x14ac:dyDescent="0.45">
      <c r="A94" s="7">
        <v>6</v>
      </c>
      <c r="B94" s="14" t="s">
        <v>124</v>
      </c>
      <c r="C94" s="9"/>
      <c r="D94" s="2" t="b">
        <v>0</v>
      </c>
      <c r="E94" s="9"/>
      <c r="F94" s="10" t="s">
        <v>119</v>
      </c>
      <c r="G94" s="9"/>
      <c r="H94" s="9"/>
      <c r="I94" s="11">
        <v>20</v>
      </c>
      <c r="J94" s="12">
        <v>30000</v>
      </c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22.5" customHeight="1" x14ac:dyDescent="0.45">
      <c r="A95" s="7">
        <v>7</v>
      </c>
      <c r="B95" s="14" t="s">
        <v>125</v>
      </c>
      <c r="C95" s="9" t="s">
        <v>126</v>
      </c>
      <c r="D95" s="2" t="b">
        <v>0</v>
      </c>
      <c r="E95" s="9"/>
      <c r="F95" s="10" t="s">
        <v>119</v>
      </c>
      <c r="G95" s="9"/>
      <c r="H95" s="9"/>
      <c r="I95" s="11">
        <v>5</v>
      </c>
      <c r="J95" s="12">
        <v>6000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22.5" customHeight="1" x14ac:dyDescent="0.45">
      <c r="A96" s="7">
        <v>8</v>
      </c>
      <c r="B96" s="36" t="s">
        <v>127</v>
      </c>
      <c r="C96" s="9"/>
      <c r="D96" s="2" t="b">
        <v>0</v>
      </c>
      <c r="E96" s="9"/>
      <c r="F96" s="10" t="s">
        <v>119</v>
      </c>
      <c r="G96" s="37" t="s">
        <v>128</v>
      </c>
      <c r="H96" s="37" t="s">
        <v>87</v>
      </c>
      <c r="I96" s="38">
        <v>15</v>
      </c>
      <c r="J96" s="39">
        <v>22000</v>
      </c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22.5" customHeight="1" x14ac:dyDescent="0.45">
      <c r="A97" s="7">
        <v>9</v>
      </c>
      <c r="B97" s="9" t="s">
        <v>129</v>
      </c>
      <c r="C97" s="9"/>
      <c r="D97" s="2" t="b">
        <v>0</v>
      </c>
      <c r="E97" s="9"/>
      <c r="F97" s="10" t="s">
        <v>119</v>
      </c>
      <c r="G97" s="54" t="s">
        <v>130</v>
      </c>
      <c r="H97" s="54" t="s">
        <v>87</v>
      </c>
      <c r="I97" s="11">
        <v>1300</v>
      </c>
      <c r="J97" s="12">
        <v>150000</v>
      </c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22.5" customHeight="1" x14ac:dyDescent="0.45">
      <c r="A98" s="7"/>
      <c r="B98" s="9"/>
      <c r="C98" s="9"/>
      <c r="D98" s="2"/>
      <c r="E98" s="9"/>
      <c r="F98" s="10"/>
      <c r="G98" s="54"/>
      <c r="H98" s="55"/>
      <c r="I98" s="16"/>
      <c r="J98" s="17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22.5" customHeight="1" x14ac:dyDescent="0.45">
      <c r="A99" s="7"/>
      <c r="B99" s="19" t="s">
        <v>131</v>
      </c>
      <c r="C99" s="20"/>
      <c r="D99" s="53"/>
      <c r="E99" s="20"/>
      <c r="F99" s="21"/>
      <c r="G99" s="22"/>
      <c r="H99" s="23" t="s">
        <v>16</v>
      </c>
      <c r="I99" s="24">
        <f>SUM(I89:I97)</f>
        <v>1355</v>
      </c>
      <c r="J99" s="25">
        <f>SUM(J89:J97)</f>
        <v>221000</v>
      </c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22.5" customHeight="1" x14ac:dyDescent="0.45">
      <c r="A100" s="7"/>
      <c r="B100" s="36"/>
      <c r="C100" s="9"/>
      <c r="D100" s="2"/>
      <c r="E100" s="9"/>
      <c r="F100" s="10"/>
      <c r="G100" s="37"/>
      <c r="H100" s="56"/>
      <c r="I100" s="57"/>
      <c r="J100" s="58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22.5" customHeight="1" x14ac:dyDescent="0.45">
      <c r="A101" s="7">
        <v>1</v>
      </c>
      <c r="B101" s="36" t="s">
        <v>132</v>
      </c>
      <c r="C101" s="9"/>
      <c r="D101" s="2" t="b">
        <v>0</v>
      </c>
      <c r="E101" s="9"/>
      <c r="F101" s="10" t="s">
        <v>133</v>
      </c>
      <c r="G101" s="37" t="s">
        <v>134</v>
      </c>
      <c r="H101" s="37" t="s">
        <v>87</v>
      </c>
      <c r="I101" s="38">
        <v>3500</v>
      </c>
      <c r="J101" s="39">
        <v>90000</v>
      </c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22.5" customHeight="1" x14ac:dyDescent="0.45">
      <c r="A102" s="7"/>
      <c r="B102" s="8"/>
      <c r="C102" s="8"/>
      <c r="D102" s="2"/>
      <c r="E102" s="9"/>
      <c r="F102" s="10"/>
      <c r="G102" s="9"/>
      <c r="H102" s="9"/>
      <c r="I102" s="11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22.5" customHeight="1" x14ac:dyDescent="0.45">
      <c r="A103" s="7"/>
      <c r="B103" s="19" t="s">
        <v>135</v>
      </c>
      <c r="C103" s="20"/>
      <c r="D103" s="53"/>
      <c r="E103" s="20"/>
      <c r="F103" s="21"/>
      <c r="G103" s="22"/>
      <c r="H103" s="23" t="s">
        <v>16</v>
      </c>
      <c r="I103" s="24">
        <f>I101</f>
        <v>3500</v>
      </c>
      <c r="J103" s="25">
        <f>J101</f>
        <v>90000</v>
      </c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22.5" customHeight="1" x14ac:dyDescent="0.45">
      <c r="A104" s="7"/>
      <c r="B104" s="8"/>
      <c r="C104" s="8"/>
      <c r="D104" s="2"/>
      <c r="E104" s="9"/>
      <c r="F104" s="10"/>
      <c r="G104" s="9"/>
      <c r="H104" s="9"/>
      <c r="I104" s="11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22.5" customHeight="1" x14ac:dyDescent="0.45">
      <c r="A105" s="7">
        <v>1</v>
      </c>
      <c r="B105" s="8" t="s">
        <v>136</v>
      </c>
      <c r="C105" s="8" t="s">
        <v>137</v>
      </c>
      <c r="D105" s="2" t="b">
        <v>0</v>
      </c>
      <c r="E105" s="9"/>
      <c r="F105" s="10" t="s">
        <v>138</v>
      </c>
      <c r="G105" s="9"/>
      <c r="H105" s="9"/>
      <c r="I105" s="11">
        <v>2</v>
      </c>
      <c r="J105" s="12">
        <v>150</v>
      </c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22.5" customHeight="1" x14ac:dyDescent="0.45">
      <c r="A106" s="7">
        <v>2</v>
      </c>
      <c r="B106" s="8" t="s">
        <v>139</v>
      </c>
      <c r="C106" s="8" t="s">
        <v>140</v>
      </c>
      <c r="D106" s="2" t="b">
        <v>0</v>
      </c>
      <c r="E106" s="9"/>
      <c r="F106" s="10" t="s">
        <v>138</v>
      </c>
      <c r="G106" s="9"/>
      <c r="H106" s="9"/>
      <c r="I106" s="11">
        <v>3</v>
      </c>
      <c r="J106" s="12">
        <v>1000</v>
      </c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22.5" customHeight="1" x14ac:dyDescent="0.45">
      <c r="A107" s="7">
        <v>3</v>
      </c>
      <c r="B107" s="8" t="s">
        <v>141</v>
      </c>
      <c r="C107" s="8" t="s">
        <v>142</v>
      </c>
      <c r="D107" s="2" t="b">
        <v>0</v>
      </c>
      <c r="E107" s="9"/>
      <c r="F107" s="10" t="s">
        <v>138</v>
      </c>
      <c r="G107" s="9"/>
      <c r="H107" s="9"/>
      <c r="I107" s="11">
        <v>5</v>
      </c>
      <c r="J107" s="12">
        <v>150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22.5" customHeight="1" x14ac:dyDescent="0.45">
      <c r="A108" s="7">
        <v>4</v>
      </c>
      <c r="B108" s="8" t="s">
        <v>143</v>
      </c>
      <c r="C108" s="8" t="s">
        <v>144</v>
      </c>
      <c r="D108" s="2" t="b">
        <v>0</v>
      </c>
      <c r="E108" s="9"/>
      <c r="F108" s="10" t="s">
        <v>138</v>
      </c>
      <c r="G108" s="9"/>
      <c r="H108" s="9"/>
      <c r="I108" s="11">
        <v>5</v>
      </c>
      <c r="J108" s="12">
        <v>100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22.5" customHeight="1" x14ac:dyDescent="0.45">
      <c r="A109" s="7">
        <v>5</v>
      </c>
      <c r="B109" s="8" t="s">
        <v>145</v>
      </c>
      <c r="C109" s="8" t="s">
        <v>146</v>
      </c>
      <c r="D109" s="2" t="b">
        <v>0</v>
      </c>
      <c r="E109" s="9"/>
      <c r="F109" s="10" t="s">
        <v>138</v>
      </c>
      <c r="G109" s="9"/>
      <c r="H109" s="9"/>
      <c r="I109" s="11">
        <v>5</v>
      </c>
      <c r="J109" s="12">
        <v>300</v>
      </c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22.5" customHeight="1" x14ac:dyDescent="0.45">
      <c r="A110" s="7">
        <v>6</v>
      </c>
      <c r="B110" s="14" t="s">
        <v>147</v>
      </c>
      <c r="C110" s="9" t="s">
        <v>148</v>
      </c>
      <c r="D110" s="2" t="b">
        <v>0</v>
      </c>
      <c r="E110" s="9"/>
      <c r="F110" s="10" t="s">
        <v>138</v>
      </c>
      <c r="G110" s="9"/>
      <c r="H110" s="9"/>
      <c r="I110" s="11">
        <v>6</v>
      </c>
      <c r="J110" s="12">
        <v>2000</v>
      </c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22.5" customHeight="1" x14ac:dyDescent="0.45">
      <c r="A111" s="7">
        <v>7</v>
      </c>
      <c r="B111" s="14" t="s">
        <v>149</v>
      </c>
      <c r="C111" s="9"/>
      <c r="D111" s="2" t="b">
        <v>0</v>
      </c>
      <c r="E111" s="9"/>
      <c r="F111" s="10" t="s">
        <v>138</v>
      </c>
      <c r="G111" s="9"/>
      <c r="H111" s="9"/>
      <c r="I111" s="11">
        <v>1</v>
      </c>
      <c r="J111" s="12">
        <v>5000</v>
      </c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22.5" customHeight="1" x14ac:dyDescent="0.45">
      <c r="A112" s="7">
        <v>8</v>
      </c>
      <c r="B112" s="14" t="s">
        <v>150</v>
      </c>
      <c r="C112" s="9"/>
      <c r="D112" s="2" t="b">
        <v>0</v>
      </c>
      <c r="E112" s="9"/>
      <c r="F112" s="10" t="s">
        <v>138</v>
      </c>
      <c r="G112" s="9"/>
      <c r="H112" s="9"/>
      <c r="I112" s="11">
        <v>10</v>
      </c>
      <c r="J112" s="12">
        <v>3600</v>
      </c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22.5" customHeight="1" x14ac:dyDescent="0.45">
      <c r="A113" s="7">
        <v>9</v>
      </c>
      <c r="B113" s="14" t="s">
        <v>151</v>
      </c>
      <c r="C113" s="9"/>
      <c r="D113" s="2" t="b">
        <v>0</v>
      </c>
      <c r="E113" s="9"/>
      <c r="F113" s="10" t="s">
        <v>138</v>
      </c>
      <c r="G113" s="9"/>
      <c r="H113" s="9"/>
      <c r="I113" s="11">
        <v>10</v>
      </c>
      <c r="J113" s="12">
        <v>25000</v>
      </c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22.5" customHeight="1" x14ac:dyDescent="0.45">
      <c r="A114" s="7">
        <v>10</v>
      </c>
      <c r="B114" s="14" t="s">
        <v>152</v>
      </c>
      <c r="C114" s="9"/>
      <c r="D114" s="2" t="b">
        <v>0</v>
      </c>
      <c r="E114" s="9"/>
      <c r="F114" s="10" t="s">
        <v>138</v>
      </c>
      <c r="G114" s="9"/>
      <c r="H114" s="9"/>
      <c r="I114" s="11">
        <v>10</v>
      </c>
      <c r="J114" s="12">
        <v>6000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22.5" customHeight="1" x14ac:dyDescent="0.45">
      <c r="A115" s="7">
        <v>11</v>
      </c>
      <c r="B115" s="14" t="s">
        <v>153</v>
      </c>
      <c r="C115" s="9"/>
      <c r="D115" s="2" t="b">
        <v>0</v>
      </c>
      <c r="E115" s="9"/>
      <c r="F115" s="10" t="s">
        <v>138</v>
      </c>
      <c r="G115" s="9"/>
      <c r="H115" s="9"/>
      <c r="I115" s="11">
        <v>1</v>
      </c>
      <c r="J115" s="12">
        <v>1000</v>
      </c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22.5" customHeight="1" x14ac:dyDescent="0.45">
      <c r="A116" s="7">
        <v>12</v>
      </c>
      <c r="B116" s="9" t="s">
        <v>154</v>
      </c>
      <c r="C116" s="9" t="s">
        <v>155</v>
      </c>
      <c r="D116" s="2" t="b">
        <v>0</v>
      </c>
      <c r="E116" s="9"/>
      <c r="F116" s="10" t="s">
        <v>138</v>
      </c>
      <c r="G116" s="9"/>
      <c r="H116" s="9"/>
      <c r="I116" s="11">
        <v>1</v>
      </c>
      <c r="J116" s="12">
        <v>50</v>
      </c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22.5" customHeight="1" x14ac:dyDescent="0.45">
      <c r="A117" s="7">
        <v>13</v>
      </c>
      <c r="B117" s="9" t="s">
        <v>156</v>
      </c>
      <c r="C117" s="9" t="s">
        <v>157</v>
      </c>
      <c r="D117" s="2" t="b">
        <v>0</v>
      </c>
      <c r="E117" s="9"/>
      <c r="F117" s="10" t="s">
        <v>138</v>
      </c>
      <c r="G117" s="9"/>
      <c r="H117" s="9"/>
      <c r="I117" s="11">
        <v>2</v>
      </c>
      <c r="J117" s="12">
        <v>1200</v>
      </c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22.5" customHeight="1" x14ac:dyDescent="0.45">
      <c r="A118" s="7">
        <v>14</v>
      </c>
      <c r="B118" s="9" t="s">
        <v>158</v>
      </c>
      <c r="C118" s="9" t="s">
        <v>159</v>
      </c>
      <c r="D118" s="2" t="b">
        <v>0</v>
      </c>
      <c r="E118" s="9"/>
      <c r="F118" s="10" t="s">
        <v>138</v>
      </c>
      <c r="G118" s="9"/>
      <c r="H118" s="9"/>
      <c r="I118" s="11">
        <v>10</v>
      </c>
      <c r="J118" s="12">
        <v>800</v>
      </c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22.5" customHeight="1" x14ac:dyDescent="0.45">
      <c r="A119" s="7">
        <v>15</v>
      </c>
      <c r="B119" s="9" t="s">
        <v>160</v>
      </c>
      <c r="C119" s="9" t="s">
        <v>157</v>
      </c>
      <c r="D119" s="2" t="b">
        <v>0</v>
      </c>
      <c r="E119" s="9"/>
      <c r="F119" s="10" t="s">
        <v>138</v>
      </c>
      <c r="G119" s="9"/>
      <c r="H119" s="9"/>
      <c r="I119" s="11">
        <v>10</v>
      </c>
      <c r="J119" s="12">
        <v>1500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22.5" customHeight="1" x14ac:dyDescent="0.45">
      <c r="A120" s="7">
        <v>16</v>
      </c>
      <c r="B120" s="9" t="s">
        <v>161</v>
      </c>
      <c r="C120" s="9" t="s">
        <v>162</v>
      </c>
      <c r="D120" s="2" t="b">
        <v>0</v>
      </c>
      <c r="E120" s="9"/>
      <c r="F120" s="10" t="s">
        <v>138</v>
      </c>
      <c r="G120" s="9"/>
      <c r="H120" s="9"/>
      <c r="I120" s="11">
        <v>10</v>
      </c>
      <c r="J120" s="12">
        <v>1500</v>
      </c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22.5" customHeight="1" x14ac:dyDescent="0.45">
      <c r="A121" s="7">
        <v>17</v>
      </c>
      <c r="B121" s="9" t="s">
        <v>163</v>
      </c>
      <c r="C121" s="9" t="s">
        <v>157</v>
      </c>
      <c r="D121" s="2" t="b">
        <v>0</v>
      </c>
      <c r="E121" s="9"/>
      <c r="F121" s="10" t="s">
        <v>138</v>
      </c>
      <c r="G121" s="9"/>
      <c r="H121" s="9"/>
      <c r="I121" s="11">
        <v>10</v>
      </c>
      <c r="J121" s="12">
        <v>700</v>
      </c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22.5" customHeight="1" x14ac:dyDescent="0.45">
      <c r="A122" s="7">
        <v>18</v>
      </c>
      <c r="B122" s="9" t="s">
        <v>164</v>
      </c>
      <c r="C122" s="9" t="s">
        <v>157</v>
      </c>
      <c r="D122" s="2" t="b">
        <v>0</v>
      </c>
      <c r="E122" s="9"/>
      <c r="F122" s="10" t="s">
        <v>138</v>
      </c>
      <c r="G122" s="9"/>
      <c r="H122" s="9"/>
      <c r="I122" s="11">
        <v>5</v>
      </c>
      <c r="J122" s="12">
        <v>500</v>
      </c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22.5" customHeight="1" x14ac:dyDescent="0.45">
      <c r="A123" s="7">
        <v>19</v>
      </c>
      <c r="B123" s="9" t="s">
        <v>165</v>
      </c>
      <c r="C123" s="9" t="s">
        <v>157</v>
      </c>
      <c r="D123" s="2" t="b">
        <v>0</v>
      </c>
      <c r="E123" s="9"/>
      <c r="F123" s="10" t="s">
        <v>138</v>
      </c>
      <c r="G123" s="9"/>
      <c r="H123" s="9"/>
      <c r="I123" s="11">
        <v>5</v>
      </c>
      <c r="J123" s="12">
        <v>500</v>
      </c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22.5" customHeight="1" x14ac:dyDescent="0.45">
      <c r="A124" s="7">
        <v>20</v>
      </c>
      <c r="B124" s="9" t="s">
        <v>166</v>
      </c>
      <c r="C124" s="9" t="s">
        <v>167</v>
      </c>
      <c r="D124" s="2" t="b">
        <v>0</v>
      </c>
      <c r="E124" s="9"/>
      <c r="F124" s="10" t="s">
        <v>138</v>
      </c>
      <c r="G124" s="9"/>
      <c r="H124" s="9"/>
      <c r="I124" s="11">
        <v>3</v>
      </c>
      <c r="J124" s="12">
        <v>600</v>
      </c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2.5" customHeight="1" x14ac:dyDescent="0.45">
      <c r="A125" s="7"/>
      <c r="B125" s="9"/>
      <c r="C125" s="9"/>
      <c r="D125" s="2"/>
      <c r="E125" s="9"/>
      <c r="F125" s="10"/>
      <c r="G125" s="9"/>
      <c r="H125" s="15"/>
      <c r="I125" s="16"/>
      <c r="J125" s="17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2.5" customHeight="1" x14ac:dyDescent="0.45">
      <c r="A126" s="7"/>
      <c r="B126" s="20" t="s">
        <v>168</v>
      </c>
      <c r="C126" s="59"/>
      <c r="D126" s="53"/>
      <c r="E126" s="59"/>
      <c r="F126" s="21"/>
      <c r="G126" s="60"/>
      <c r="H126" s="23" t="s">
        <v>16</v>
      </c>
      <c r="I126" s="61">
        <f>SUM(I101:I124)</f>
        <v>7114</v>
      </c>
      <c r="J126" s="62">
        <f>SUM(J101:J124)</f>
        <v>231650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2.5" customHeight="1" x14ac:dyDescent="0.45">
      <c r="A127" s="7"/>
      <c r="B127" s="8"/>
      <c r="C127" s="8"/>
      <c r="D127" s="2"/>
      <c r="E127" s="9"/>
      <c r="F127" s="10"/>
      <c r="G127" s="9"/>
      <c r="H127" s="26"/>
      <c r="I127" s="27"/>
      <c r="J127" s="28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2.5" customHeight="1" x14ac:dyDescent="0.45">
      <c r="A128" s="7">
        <v>1</v>
      </c>
      <c r="B128" s="8" t="s">
        <v>169</v>
      </c>
      <c r="C128" s="8" t="s">
        <v>170</v>
      </c>
      <c r="D128" s="2" t="b">
        <v>0</v>
      </c>
      <c r="E128" s="9"/>
      <c r="F128" s="10" t="s">
        <v>171</v>
      </c>
      <c r="G128" s="9"/>
      <c r="H128" s="9"/>
      <c r="I128" s="11">
        <v>5</v>
      </c>
      <c r="J128" s="12">
        <v>2500</v>
      </c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2.5" customHeight="1" x14ac:dyDescent="0.45">
      <c r="A129" s="7">
        <v>2</v>
      </c>
      <c r="B129" s="14" t="s">
        <v>172</v>
      </c>
      <c r="C129" s="9"/>
      <c r="D129" s="2" t="b">
        <v>0</v>
      </c>
      <c r="E129" s="9"/>
      <c r="F129" s="10" t="s">
        <v>171</v>
      </c>
      <c r="G129" s="9"/>
      <c r="H129" s="9"/>
      <c r="I129" s="11">
        <v>10</v>
      </c>
      <c r="J129" s="12">
        <v>4000</v>
      </c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2.5" customHeight="1" x14ac:dyDescent="0.45">
      <c r="A130" s="7">
        <v>3</v>
      </c>
      <c r="B130" s="9" t="s">
        <v>173</v>
      </c>
      <c r="C130" s="9"/>
      <c r="D130" s="2" t="b">
        <v>0</v>
      </c>
      <c r="E130" s="9"/>
      <c r="F130" s="10" t="s">
        <v>171</v>
      </c>
      <c r="G130" s="9"/>
      <c r="H130" s="9"/>
      <c r="I130" s="11">
        <v>5</v>
      </c>
      <c r="J130" s="12">
        <v>100</v>
      </c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2.5" customHeight="1" x14ac:dyDescent="0.45">
      <c r="A131" s="7">
        <v>4</v>
      </c>
      <c r="B131" s="9" t="s">
        <v>174</v>
      </c>
      <c r="C131" s="9"/>
      <c r="D131" s="2" t="b">
        <v>0</v>
      </c>
      <c r="E131" s="9"/>
      <c r="F131" s="10" t="s">
        <v>171</v>
      </c>
      <c r="G131" s="9"/>
      <c r="H131" s="9"/>
      <c r="I131" s="11">
        <v>20</v>
      </c>
      <c r="J131" s="12">
        <v>5000</v>
      </c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2.5" customHeight="1" x14ac:dyDescent="0.45">
      <c r="A132" s="7">
        <v>5</v>
      </c>
      <c r="B132" s="9" t="s">
        <v>175</v>
      </c>
      <c r="C132" s="9"/>
      <c r="D132" s="2" t="b">
        <v>0</v>
      </c>
      <c r="E132" s="9"/>
      <c r="F132" s="10" t="s">
        <v>171</v>
      </c>
      <c r="G132" s="9"/>
      <c r="H132" s="9"/>
      <c r="I132" s="11">
        <v>25</v>
      </c>
      <c r="J132" s="12">
        <v>3000</v>
      </c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2.5" customHeight="1" x14ac:dyDescent="0.45">
      <c r="A133" s="7">
        <v>6</v>
      </c>
      <c r="B133" s="9" t="s">
        <v>176</v>
      </c>
      <c r="C133" s="9"/>
      <c r="D133" s="2" t="b">
        <v>0</v>
      </c>
      <c r="E133" s="9"/>
      <c r="F133" s="10" t="s">
        <v>171</v>
      </c>
      <c r="G133" s="9"/>
      <c r="H133" s="9"/>
      <c r="I133" s="11">
        <v>15</v>
      </c>
      <c r="J133" s="12">
        <v>2000</v>
      </c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2.5" customHeight="1" x14ac:dyDescent="0.45">
      <c r="A134" s="7">
        <v>7</v>
      </c>
      <c r="B134" s="9" t="s">
        <v>177</v>
      </c>
      <c r="C134" s="9"/>
      <c r="D134" s="2" t="b">
        <v>0</v>
      </c>
      <c r="E134" s="9"/>
      <c r="F134" s="10" t="s">
        <v>171</v>
      </c>
      <c r="G134" s="9"/>
      <c r="H134" s="9"/>
      <c r="I134" s="11">
        <v>5</v>
      </c>
      <c r="J134" s="12">
        <v>150</v>
      </c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2.5" customHeight="1" x14ac:dyDescent="0.45">
      <c r="A135" s="7">
        <v>8</v>
      </c>
      <c r="B135" s="9" t="s">
        <v>178</v>
      </c>
      <c r="C135" s="9"/>
      <c r="D135" s="2" t="b">
        <v>0</v>
      </c>
      <c r="E135" s="9"/>
      <c r="F135" s="10" t="s">
        <v>171</v>
      </c>
      <c r="G135" s="9"/>
      <c r="H135" s="9"/>
      <c r="I135" s="11">
        <v>10</v>
      </c>
      <c r="J135" s="12">
        <v>100</v>
      </c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22.5" customHeight="1" x14ac:dyDescent="0.45">
      <c r="A136" s="7">
        <v>9</v>
      </c>
      <c r="B136" s="9" t="s">
        <v>179</v>
      </c>
      <c r="C136" s="9" t="s">
        <v>180</v>
      </c>
      <c r="D136" s="2" t="b">
        <v>0</v>
      </c>
      <c r="E136" s="9"/>
      <c r="F136" s="10" t="s">
        <v>171</v>
      </c>
      <c r="G136" s="9"/>
      <c r="H136" s="9"/>
      <c r="I136" s="11">
        <v>5</v>
      </c>
      <c r="J136" s="12">
        <v>2000</v>
      </c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22.5" customHeight="1" x14ac:dyDescent="0.45">
      <c r="A137" s="7"/>
      <c r="B137" s="9"/>
      <c r="C137" s="9"/>
      <c r="D137" s="2"/>
      <c r="E137" s="9"/>
      <c r="F137" s="10"/>
      <c r="G137" s="9"/>
      <c r="H137" s="15"/>
      <c r="I137" s="16"/>
      <c r="J137" s="17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22.5" customHeight="1" x14ac:dyDescent="0.45">
      <c r="A138" s="7"/>
      <c r="B138" s="20" t="s">
        <v>181</v>
      </c>
      <c r="C138" s="20"/>
      <c r="D138" s="53"/>
      <c r="E138" s="20"/>
      <c r="F138" s="21"/>
      <c r="G138" s="22"/>
      <c r="H138" s="23" t="s">
        <v>16</v>
      </c>
      <c r="I138" s="24">
        <f>SUM(I128:I136)</f>
        <v>100</v>
      </c>
      <c r="J138" s="25">
        <f>SUM(J128:J136)</f>
        <v>18850</v>
      </c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22.5" customHeight="1" x14ac:dyDescent="0.45">
      <c r="A139" s="7"/>
      <c r="B139" s="8"/>
      <c r="C139" s="8"/>
      <c r="D139" s="2"/>
      <c r="E139" s="9"/>
      <c r="F139" s="10"/>
      <c r="G139" s="9"/>
      <c r="H139" s="26"/>
      <c r="I139" s="27"/>
      <c r="J139" s="2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22.5" customHeight="1" x14ac:dyDescent="0.45">
      <c r="A140" s="7">
        <v>1</v>
      </c>
      <c r="B140" s="8" t="s">
        <v>182</v>
      </c>
      <c r="C140" s="8" t="s">
        <v>183</v>
      </c>
      <c r="D140" s="2" t="b">
        <v>0</v>
      </c>
      <c r="E140" s="9"/>
      <c r="F140" s="10" t="s">
        <v>184</v>
      </c>
      <c r="G140" s="9"/>
      <c r="H140" s="9"/>
      <c r="I140" s="11">
        <v>25</v>
      </c>
      <c r="J140" s="12">
        <v>8000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22.5" customHeight="1" x14ac:dyDescent="0.45">
      <c r="A141" s="7">
        <v>2</v>
      </c>
      <c r="B141" s="8" t="s">
        <v>185</v>
      </c>
      <c r="C141" s="8" t="s">
        <v>30</v>
      </c>
      <c r="D141" s="2" t="b">
        <v>0</v>
      </c>
      <c r="E141" s="9"/>
      <c r="F141" s="10" t="s">
        <v>184</v>
      </c>
      <c r="G141" s="9"/>
      <c r="H141" s="9"/>
      <c r="I141" s="11">
        <v>15</v>
      </c>
      <c r="J141" s="12">
        <v>5000</v>
      </c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22.5" customHeight="1" x14ac:dyDescent="0.45">
      <c r="A142" s="7">
        <v>3</v>
      </c>
      <c r="B142" s="8" t="s">
        <v>186</v>
      </c>
      <c r="C142" s="8" t="s">
        <v>187</v>
      </c>
      <c r="D142" s="2" t="b">
        <v>0</v>
      </c>
      <c r="E142" s="9"/>
      <c r="F142" s="10" t="s">
        <v>184</v>
      </c>
      <c r="G142" s="9"/>
      <c r="H142" s="9"/>
      <c r="I142" s="11">
        <v>15</v>
      </c>
      <c r="J142" s="12">
        <v>5000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22.5" customHeight="1" x14ac:dyDescent="0.45">
      <c r="A143" s="7">
        <v>4</v>
      </c>
      <c r="B143" s="14" t="s">
        <v>188</v>
      </c>
      <c r="C143" s="9"/>
      <c r="D143" s="2" t="b">
        <v>0</v>
      </c>
      <c r="E143" s="9"/>
      <c r="F143" s="10" t="s">
        <v>184</v>
      </c>
      <c r="G143" s="9"/>
      <c r="H143" s="9"/>
      <c r="I143" s="11">
        <v>10</v>
      </c>
      <c r="J143" s="12">
        <v>3000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22.5" customHeight="1" x14ac:dyDescent="0.45">
      <c r="A144" s="7">
        <v>5</v>
      </c>
      <c r="B144" s="14" t="s">
        <v>189</v>
      </c>
      <c r="C144" s="9"/>
      <c r="D144" s="2" t="b">
        <v>0</v>
      </c>
      <c r="E144" s="9"/>
      <c r="F144" s="10" t="s">
        <v>184</v>
      </c>
      <c r="G144" s="9"/>
      <c r="H144" s="9"/>
      <c r="I144" s="11">
        <v>10</v>
      </c>
      <c r="J144" s="12">
        <v>1500</v>
      </c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22.5" customHeight="1" x14ac:dyDescent="0.45">
      <c r="A145" s="7">
        <v>6</v>
      </c>
      <c r="B145" s="9" t="s">
        <v>190</v>
      </c>
      <c r="C145" s="9" t="s">
        <v>65</v>
      </c>
      <c r="D145" s="2" t="b">
        <v>0</v>
      </c>
      <c r="E145" s="9"/>
      <c r="F145" s="10" t="s">
        <v>184</v>
      </c>
      <c r="G145" s="9"/>
      <c r="H145" s="9"/>
      <c r="I145" s="11">
        <v>10</v>
      </c>
      <c r="J145" s="12">
        <v>100</v>
      </c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22.5" customHeight="1" x14ac:dyDescent="0.45">
      <c r="A146" s="7">
        <v>7</v>
      </c>
      <c r="B146" s="9" t="s">
        <v>191</v>
      </c>
      <c r="C146" s="9" t="s">
        <v>65</v>
      </c>
      <c r="D146" s="2" t="b">
        <v>0</v>
      </c>
      <c r="E146" s="9"/>
      <c r="F146" s="10" t="s">
        <v>184</v>
      </c>
      <c r="G146" s="9"/>
      <c r="H146" s="9"/>
      <c r="I146" s="11">
        <v>10</v>
      </c>
      <c r="J146" s="12">
        <v>200</v>
      </c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22.5" customHeight="1" x14ac:dyDescent="0.45">
      <c r="A147" s="7">
        <v>8</v>
      </c>
      <c r="B147" s="9" t="s">
        <v>192</v>
      </c>
      <c r="C147" s="9" t="s">
        <v>65</v>
      </c>
      <c r="D147" s="2" t="b">
        <v>0</v>
      </c>
      <c r="E147" s="9"/>
      <c r="F147" s="10" t="s">
        <v>184</v>
      </c>
      <c r="G147" s="9"/>
      <c r="H147" s="9"/>
      <c r="I147" s="11">
        <v>10</v>
      </c>
      <c r="J147" s="12">
        <v>100</v>
      </c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22.5" customHeight="1" x14ac:dyDescent="0.45">
      <c r="A148" s="7">
        <v>9</v>
      </c>
      <c r="B148" s="9" t="s">
        <v>193</v>
      </c>
      <c r="C148" s="9" t="s">
        <v>65</v>
      </c>
      <c r="D148" s="2" t="b">
        <v>0</v>
      </c>
      <c r="E148" s="9"/>
      <c r="F148" s="10" t="s">
        <v>184</v>
      </c>
      <c r="G148" s="9"/>
      <c r="H148" s="9"/>
      <c r="I148" s="11">
        <v>5</v>
      </c>
      <c r="J148" s="12">
        <v>20</v>
      </c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22.5" customHeight="1" x14ac:dyDescent="0.45">
      <c r="A149" s="7">
        <v>10</v>
      </c>
      <c r="B149" s="9" t="s">
        <v>194</v>
      </c>
      <c r="C149" s="9" t="s">
        <v>65</v>
      </c>
      <c r="D149" s="2" t="b">
        <v>0</v>
      </c>
      <c r="E149" s="9"/>
      <c r="F149" s="10" t="s">
        <v>184</v>
      </c>
      <c r="G149" s="9"/>
      <c r="H149" s="9"/>
      <c r="I149" s="11">
        <v>10</v>
      </c>
      <c r="J149" s="12">
        <v>20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22.5" customHeight="1" x14ac:dyDescent="0.45">
      <c r="A150" s="7">
        <v>11</v>
      </c>
      <c r="B150" s="9" t="s">
        <v>195</v>
      </c>
      <c r="C150" s="9"/>
      <c r="D150" s="2" t="b">
        <v>0</v>
      </c>
      <c r="E150" s="9"/>
      <c r="F150" s="10" t="s">
        <v>184</v>
      </c>
      <c r="G150" s="9"/>
      <c r="H150" s="9"/>
      <c r="I150" s="11">
        <v>1</v>
      </c>
      <c r="J150" s="12">
        <v>10</v>
      </c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22.5" customHeight="1" x14ac:dyDescent="0.45">
      <c r="A151" s="7">
        <v>12</v>
      </c>
      <c r="B151" s="9" t="s">
        <v>196</v>
      </c>
      <c r="C151" s="9" t="s">
        <v>28</v>
      </c>
      <c r="D151" s="2" t="b">
        <v>0</v>
      </c>
      <c r="E151" s="9"/>
      <c r="F151" s="10" t="s">
        <v>184</v>
      </c>
      <c r="G151" s="9"/>
      <c r="H151" s="9"/>
      <c r="I151" s="11">
        <v>10</v>
      </c>
      <c r="J151" s="12">
        <v>500</v>
      </c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22.5" customHeight="1" x14ac:dyDescent="0.45">
      <c r="A152" s="7">
        <v>13</v>
      </c>
      <c r="B152" s="9" t="s">
        <v>197</v>
      </c>
      <c r="C152" s="9" t="s">
        <v>198</v>
      </c>
      <c r="D152" s="2" t="b">
        <v>0</v>
      </c>
      <c r="E152" s="9"/>
      <c r="F152" s="10" t="s">
        <v>184</v>
      </c>
      <c r="G152" s="9"/>
      <c r="H152" s="9"/>
      <c r="I152" s="11">
        <v>10</v>
      </c>
      <c r="J152" s="12">
        <v>500</v>
      </c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22.5" customHeight="1" x14ac:dyDescent="0.45">
      <c r="A153" s="7">
        <v>14</v>
      </c>
      <c r="B153" s="9" t="s">
        <v>199</v>
      </c>
      <c r="C153" s="9"/>
      <c r="D153" s="2" t="b">
        <v>0</v>
      </c>
      <c r="E153" s="9"/>
      <c r="F153" s="10" t="s">
        <v>184</v>
      </c>
      <c r="G153" s="9"/>
      <c r="H153" s="9"/>
      <c r="I153" s="11">
        <v>1</v>
      </c>
      <c r="J153" s="12">
        <v>10</v>
      </c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22.5" customHeight="1" x14ac:dyDescent="0.45">
      <c r="A154" s="7">
        <v>15</v>
      </c>
      <c r="B154" s="9" t="s">
        <v>200</v>
      </c>
      <c r="C154" s="9"/>
      <c r="D154" s="2" t="b">
        <v>0</v>
      </c>
      <c r="E154" s="9"/>
      <c r="F154" s="10" t="s">
        <v>184</v>
      </c>
      <c r="G154" s="9"/>
      <c r="H154" s="15"/>
      <c r="I154" s="16">
        <v>2</v>
      </c>
      <c r="J154" s="17">
        <v>200</v>
      </c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22.5" customHeight="1" x14ac:dyDescent="0.45">
      <c r="A155" s="7"/>
      <c r="B155" s="9"/>
      <c r="C155" s="9"/>
      <c r="D155" s="2"/>
      <c r="E155" s="9"/>
      <c r="F155" s="10"/>
      <c r="G155" s="9"/>
      <c r="H155" s="15"/>
      <c r="I155" s="16"/>
      <c r="J155" s="17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22.5" customHeight="1" x14ac:dyDescent="0.45">
      <c r="A156" s="7"/>
      <c r="B156" s="20" t="s">
        <v>201</v>
      </c>
      <c r="C156" s="20"/>
      <c r="D156" s="53"/>
      <c r="E156" s="20"/>
      <c r="F156" s="21"/>
      <c r="G156" s="22"/>
      <c r="H156" s="23" t="s">
        <v>16</v>
      </c>
      <c r="I156" s="24">
        <f>SUM(I140:I153)</f>
        <v>142</v>
      </c>
      <c r="J156" s="25">
        <f>SUM(J140:J153)</f>
        <v>23960</v>
      </c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22.5" customHeight="1" x14ac:dyDescent="0.45">
      <c r="A157" s="7"/>
      <c r="B157" s="8"/>
      <c r="C157" s="8"/>
      <c r="D157" s="2"/>
      <c r="E157" s="9"/>
      <c r="F157" s="10"/>
      <c r="G157" s="9"/>
      <c r="H157" s="26"/>
      <c r="I157" s="27"/>
      <c r="J157" s="28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22.5" customHeight="1" x14ac:dyDescent="0.45">
      <c r="A158" s="7">
        <v>1</v>
      </c>
      <c r="B158" s="8" t="s">
        <v>202</v>
      </c>
      <c r="C158" s="8" t="s">
        <v>187</v>
      </c>
      <c r="D158" s="2" t="b">
        <v>0</v>
      </c>
      <c r="E158" s="9"/>
      <c r="F158" s="10" t="s">
        <v>203</v>
      </c>
      <c r="G158" s="9"/>
      <c r="H158" s="9"/>
      <c r="I158" s="11">
        <v>15</v>
      </c>
      <c r="J158" s="12">
        <v>3000</v>
      </c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22.5" customHeight="1" x14ac:dyDescent="0.45">
      <c r="A159" s="7">
        <v>2</v>
      </c>
      <c r="B159" s="8" t="s">
        <v>204</v>
      </c>
      <c r="C159" s="8" t="s">
        <v>187</v>
      </c>
      <c r="D159" s="2" t="b">
        <v>0</v>
      </c>
      <c r="E159" s="9"/>
      <c r="F159" s="10" t="s">
        <v>203</v>
      </c>
      <c r="G159" s="9"/>
      <c r="H159" s="63"/>
      <c r="I159" s="64">
        <v>15</v>
      </c>
      <c r="J159" s="65">
        <v>3000</v>
      </c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22.5" customHeight="1" x14ac:dyDescent="0.45">
      <c r="A160" s="7">
        <v>3</v>
      </c>
      <c r="B160" s="8" t="s">
        <v>205</v>
      </c>
      <c r="C160" s="8" t="s">
        <v>26</v>
      </c>
      <c r="D160" s="2" t="b">
        <v>0</v>
      </c>
      <c r="E160" s="9"/>
      <c r="F160" s="10" t="s">
        <v>203</v>
      </c>
      <c r="G160" s="9"/>
      <c r="H160" s="9"/>
      <c r="I160" s="11">
        <v>15</v>
      </c>
      <c r="J160" s="12">
        <v>100</v>
      </c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22.5" customHeight="1" x14ac:dyDescent="0.45">
      <c r="A161" s="7">
        <v>4</v>
      </c>
      <c r="B161" s="9" t="s">
        <v>206</v>
      </c>
      <c r="C161" s="9"/>
      <c r="D161" s="2" t="b">
        <v>0</v>
      </c>
      <c r="E161" s="9"/>
      <c r="F161" s="10" t="s">
        <v>203</v>
      </c>
      <c r="G161" s="9"/>
      <c r="H161" s="9"/>
      <c r="I161" s="11">
        <v>1</v>
      </c>
      <c r="J161" s="12">
        <v>100</v>
      </c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22.5" customHeight="1" x14ac:dyDescent="0.45">
      <c r="A162" s="7">
        <v>5</v>
      </c>
      <c r="B162" s="9" t="s">
        <v>207</v>
      </c>
      <c r="C162" s="9"/>
      <c r="D162" s="2" t="b">
        <v>0</v>
      </c>
      <c r="E162" s="9"/>
      <c r="F162" s="10" t="s">
        <v>203</v>
      </c>
      <c r="G162" s="9"/>
      <c r="H162" s="9"/>
      <c r="I162" s="11">
        <v>1</v>
      </c>
      <c r="J162" s="12">
        <v>100</v>
      </c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22.5" customHeight="1" x14ac:dyDescent="0.45">
      <c r="A163" s="7">
        <v>6</v>
      </c>
      <c r="B163" s="9" t="s">
        <v>208</v>
      </c>
      <c r="C163" s="9"/>
      <c r="D163" s="2" t="b">
        <v>0</v>
      </c>
      <c r="E163" s="9"/>
      <c r="F163" s="10" t="s">
        <v>203</v>
      </c>
      <c r="G163" s="9"/>
      <c r="H163" s="9"/>
      <c r="I163" s="11">
        <v>1</v>
      </c>
      <c r="J163" s="12">
        <v>100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22.5" customHeight="1" x14ac:dyDescent="0.45">
      <c r="A164" s="7">
        <v>7</v>
      </c>
      <c r="B164" s="9" t="s">
        <v>209</v>
      </c>
      <c r="C164" s="9"/>
      <c r="D164" s="2" t="b">
        <v>0</v>
      </c>
      <c r="E164" s="9"/>
      <c r="F164" s="10" t="s">
        <v>203</v>
      </c>
      <c r="G164" s="9"/>
      <c r="H164" s="9"/>
      <c r="I164" s="11">
        <v>15</v>
      </c>
      <c r="J164" s="12">
        <v>200</v>
      </c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22.5" customHeight="1" x14ac:dyDescent="0.45">
      <c r="A165" s="7">
        <v>8</v>
      </c>
      <c r="B165" s="9" t="s">
        <v>210</v>
      </c>
      <c r="C165" s="9"/>
      <c r="D165" s="2" t="b">
        <v>0</v>
      </c>
      <c r="E165" s="9"/>
      <c r="F165" s="10" t="s">
        <v>203</v>
      </c>
      <c r="G165" s="9"/>
      <c r="H165" s="9"/>
      <c r="I165" s="11">
        <v>5</v>
      </c>
      <c r="J165" s="12">
        <v>20</v>
      </c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22.5" customHeight="1" x14ac:dyDescent="0.45">
      <c r="A166" s="7">
        <v>9</v>
      </c>
      <c r="B166" s="9" t="s">
        <v>211</v>
      </c>
      <c r="C166" s="9"/>
      <c r="D166" s="2" t="b">
        <v>0</v>
      </c>
      <c r="E166" s="9"/>
      <c r="F166" s="10" t="s">
        <v>203</v>
      </c>
      <c r="G166" s="9"/>
      <c r="H166" s="9"/>
      <c r="I166" s="11">
        <v>1</v>
      </c>
      <c r="J166" s="12">
        <v>10</v>
      </c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22.5" customHeight="1" x14ac:dyDescent="0.45">
      <c r="A167" s="7">
        <v>10</v>
      </c>
      <c r="B167" s="9" t="s">
        <v>212</v>
      </c>
      <c r="C167" s="9"/>
      <c r="D167" s="2" t="b">
        <v>0</v>
      </c>
      <c r="E167" s="9"/>
      <c r="F167" s="10" t="s">
        <v>203</v>
      </c>
      <c r="G167" s="9"/>
      <c r="H167" s="9"/>
      <c r="I167" s="11">
        <v>30</v>
      </c>
      <c r="J167" s="12">
        <v>5000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22.5" customHeight="1" x14ac:dyDescent="0.45">
      <c r="A168" s="7">
        <v>11</v>
      </c>
      <c r="B168" s="9" t="s">
        <v>213</v>
      </c>
      <c r="C168" s="9"/>
      <c r="D168" s="2" t="b">
        <v>0</v>
      </c>
      <c r="E168" s="9"/>
      <c r="F168" s="10" t="s">
        <v>203</v>
      </c>
      <c r="G168" s="9"/>
      <c r="H168" s="9"/>
      <c r="I168" s="11">
        <v>5</v>
      </c>
      <c r="J168" s="12">
        <v>150</v>
      </c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22.5" customHeight="1" x14ac:dyDescent="0.45">
      <c r="A169" s="7">
        <v>12</v>
      </c>
      <c r="B169" s="9" t="s">
        <v>214</v>
      </c>
      <c r="C169" s="9"/>
      <c r="D169" s="2" t="b">
        <v>0</v>
      </c>
      <c r="E169" s="9"/>
      <c r="F169" s="10" t="s">
        <v>203</v>
      </c>
      <c r="G169" s="9"/>
      <c r="H169" s="9"/>
      <c r="I169" s="11">
        <v>7</v>
      </c>
      <c r="J169" s="12">
        <v>200</v>
      </c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22.5" customHeight="1" x14ac:dyDescent="0.45">
      <c r="A170" s="7">
        <v>13</v>
      </c>
      <c r="B170" s="9" t="s">
        <v>215</v>
      </c>
      <c r="C170" s="9"/>
      <c r="D170" s="2" t="b">
        <v>0</v>
      </c>
      <c r="E170" s="9"/>
      <c r="F170" s="10" t="s">
        <v>203</v>
      </c>
      <c r="G170" s="9"/>
      <c r="H170" s="9"/>
      <c r="I170" s="11">
        <v>5</v>
      </c>
      <c r="J170" s="12">
        <v>200</v>
      </c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22.5" customHeight="1" x14ac:dyDescent="0.45">
      <c r="A171" s="7">
        <v>14</v>
      </c>
      <c r="B171" s="9" t="s">
        <v>216</v>
      </c>
      <c r="C171" s="9"/>
      <c r="D171" s="2" t="b">
        <v>0</v>
      </c>
      <c r="E171" s="9"/>
      <c r="F171" s="10" t="s">
        <v>203</v>
      </c>
      <c r="G171" s="9"/>
      <c r="H171" s="9"/>
      <c r="I171" s="11">
        <v>3</v>
      </c>
      <c r="J171" s="12">
        <v>20</v>
      </c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22.5" customHeight="1" x14ac:dyDescent="0.45">
      <c r="A172" s="7"/>
      <c r="B172" s="9"/>
      <c r="C172" s="9"/>
      <c r="D172" s="2"/>
      <c r="E172" s="9"/>
      <c r="F172" s="10"/>
      <c r="G172" s="9"/>
      <c r="H172" s="15"/>
      <c r="I172" s="16"/>
      <c r="J172" s="17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22.5" customHeight="1" x14ac:dyDescent="0.45">
      <c r="A173" s="7"/>
      <c r="B173" s="43" t="s">
        <v>217</v>
      </c>
      <c r="C173" s="43"/>
      <c r="D173" s="53"/>
      <c r="E173" s="20"/>
      <c r="F173" s="21"/>
      <c r="G173" s="22"/>
      <c r="H173" s="23" t="s">
        <v>16</v>
      </c>
      <c r="I173" s="24">
        <f>SUM(I158:I171)</f>
        <v>119</v>
      </c>
      <c r="J173" s="25">
        <f>SUM(J158:J171)</f>
        <v>12200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22.5" customHeight="1" x14ac:dyDescent="0.45">
      <c r="A174" s="7"/>
      <c r="B174" s="8"/>
      <c r="C174" s="8"/>
      <c r="D174" s="2"/>
      <c r="E174" s="9"/>
      <c r="F174" s="10"/>
      <c r="G174" s="9"/>
      <c r="H174" s="26"/>
      <c r="I174" s="27"/>
      <c r="J174" s="28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22.5" customHeight="1" x14ac:dyDescent="0.45">
      <c r="A175" s="7">
        <v>1</v>
      </c>
      <c r="B175" s="8" t="s">
        <v>218</v>
      </c>
      <c r="C175" s="8" t="s">
        <v>219</v>
      </c>
      <c r="D175" s="2" t="b">
        <v>0</v>
      </c>
      <c r="E175" s="9"/>
      <c r="F175" s="10" t="s">
        <v>220</v>
      </c>
      <c r="G175" s="9"/>
      <c r="H175" s="9"/>
      <c r="I175" s="11">
        <v>5</v>
      </c>
      <c r="J175" s="12">
        <v>1000</v>
      </c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22.5" customHeight="1" x14ac:dyDescent="0.45">
      <c r="A176" s="7">
        <v>2</v>
      </c>
      <c r="B176" s="8" t="s">
        <v>221</v>
      </c>
      <c r="C176" s="8"/>
      <c r="D176" s="2" t="b">
        <v>0</v>
      </c>
      <c r="E176" s="9"/>
      <c r="F176" s="10" t="s">
        <v>220</v>
      </c>
      <c r="G176" s="9"/>
      <c r="H176" s="9"/>
      <c r="I176" s="11">
        <v>5</v>
      </c>
      <c r="J176" s="12">
        <v>500</v>
      </c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22.5" customHeight="1" x14ac:dyDescent="0.45">
      <c r="A177" s="7">
        <v>3</v>
      </c>
      <c r="B177" s="8" t="s">
        <v>222</v>
      </c>
      <c r="C177" s="8" t="s">
        <v>223</v>
      </c>
      <c r="D177" s="2" t="b">
        <v>0</v>
      </c>
      <c r="E177" s="9"/>
      <c r="F177" s="10" t="s">
        <v>220</v>
      </c>
      <c r="G177" s="9"/>
      <c r="H177" s="9"/>
      <c r="I177" s="11">
        <v>1</v>
      </c>
      <c r="J177" s="12">
        <v>2000</v>
      </c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22.5" customHeight="1" x14ac:dyDescent="0.45">
      <c r="A178" s="7">
        <v>4</v>
      </c>
      <c r="B178" s="8" t="s">
        <v>224</v>
      </c>
      <c r="C178" s="8" t="s">
        <v>225</v>
      </c>
      <c r="D178" s="2" t="b">
        <v>0</v>
      </c>
      <c r="E178" s="9"/>
      <c r="F178" s="10" t="s">
        <v>220</v>
      </c>
      <c r="G178" s="9"/>
      <c r="H178" s="9"/>
      <c r="I178" s="11">
        <v>5</v>
      </c>
      <c r="J178" s="12">
        <v>100</v>
      </c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22.5" customHeight="1" x14ac:dyDescent="0.45">
      <c r="A179" s="7">
        <v>5</v>
      </c>
      <c r="B179" s="8" t="s">
        <v>226</v>
      </c>
      <c r="C179" s="8" t="s">
        <v>28</v>
      </c>
      <c r="D179" s="2" t="b">
        <v>0</v>
      </c>
      <c r="E179" s="9"/>
      <c r="F179" s="10" t="s">
        <v>220</v>
      </c>
      <c r="G179" s="9"/>
      <c r="H179" s="9"/>
      <c r="I179" s="11">
        <v>10</v>
      </c>
      <c r="J179" s="12">
        <v>500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22.5" customHeight="1" x14ac:dyDescent="0.45">
      <c r="A180" s="7">
        <v>6</v>
      </c>
      <c r="B180" s="8" t="s">
        <v>227</v>
      </c>
      <c r="C180" s="8" t="s">
        <v>28</v>
      </c>
      <c r="D180" s="2" t="b">
        <v>0</v>
      </c>
      <c r="E180" s="9"/>
      <c r="F180" s="10" t="s">
        <v>220</v>
      </c>
      <c r="G180" s="9"/>
      <c r="H180" s="9"/>
      <c r="I180" s="11">
        <v>10</v>
      </c>
      <c r="J180" s="12">
        <v>500</v>
      </c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22.5" customHeight="1" x14ac:dyDescent="0.45">
      <c r="A181" s="7">
        <v>7</v>
      </c>
      <c r="B181" s="14" t="s">
        <v>228</v>
      </c>
      <c r="C181" s="9"/>
      <c r="D181" s="2" t="b">
        <v>0</v>
      </c>
      <c r="E181" s="9"/>
      <c r="F181" s="10" t="s">
        <v>220</v>
      </c>
      <c r="G181" s="36" t="s">
        <v>86</v>
      </c>
      <c r="H181" s="66" t="s">
        <v>87</v>
      </c>
      <c r="I181" s="38">
        <v>2</v>
      </c>
      <c r="J181" s="39">
        <v>2000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22.5" customHeight="1" x14ac:dyDescent="0.45">
      <c r="A182" s="7">
        <v>8</v>
      </c>
      <c r="B182" s="14" t="s">
        <v>229</v>
      </c>
      <c r="C182" s="9"/>
      <c r="D182" s="2" t="b">
        <v>0</v>
      </c>
      <c r="E182" s="9"/>
      <c r="F182" s="10" t="s">
        <v>220</v>
      </c>
      <c r="G182" s="9"/>
      <c r="H182" s="9"/>
      <c r="I182" s="11">
        <v>2</v>
      </c>
      <c r="J182" s="12">
        <v>500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22.5" customHeight="1" x14ac:dyDescent="0.45">
      <c r="A183" s="7">
        <v>9</v>
      </c>
      <c r="B183" s="14" t="s">
        <v>230</v>
      </c>
      <c r="C183" s="9"/>
      <c r="D183" s="2" t="b">
        <v>0</v>
      </c>
      <c r="E183" s="9"/>
      <c r="F183" s="10" t="s">
        <v>220</v>
      </c>
      <c r="G183" s="9"/>
      <c r="H183" s="9"/>
      <c r="I183" s="11">
        <v>15</v>
      </c>
      <c r="J183" s="12">
        <v>5000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22.5" customHeight="1" x14ac:dyDescent="0.45">
      <c r="A184" s="7">
        <v>10</v>
      </c>
      <c r="B184" s="9" t="s">
        <v>231</v>
      </c>
      <c r="C184" s="9"/>
      <c r="D184" s="2" t="b">
        <v>0</v>
      </c>
      <c r="E184" s="9"/>
      <c r="F184" s="10" t="s">
        <v>220</v>
      </c>
      <c r="G184" s="9"/>
      <c r="H184" s="9"/>
      <c r="I184" s="11">
        <v>1</v>
      </c>
      <c r="J184" s="12">
        <v>100</v>
      </c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22.5" customHeight="1" x14ac:dyDescent="0.45">
      <c r="A185" s="7">
        <v>11</v>
      </c>
      <c r="B185" s="9" t="s">
        <v>232</v>
      </c>
      <c r="C185" s="9"/>
      <c r="D185" s="2" t="b">
        <v>0</v>
      </c>
      <c r="E185" s="9"/>
      <c r="F185" s="10" t="s">
        <v>220</v>
      </c>
      <c r="G185" s="9"/>
      <c r="H185" s="9"/>
      <c r="I185" s="11">
        <v>1</v>
      </c>
      <c r="J185" s="12">
        <v>200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22.5" customHeight="1" x14ac:dyDescent="0.45">
      <c r="A186" s="7">
        <v>12</v>
      </c>
      <c r="B186" s="9" t="s">
        <v>233</v>
      </c>
      <c r="C186" s="9"/>
      <c r="D186" s="2" t="b">
        <v>0</v>
      </c>
      <c r="E186" s="9"/>
      <c r="F186" s="10" t="s">
        <v>220</v>
      </c>
      <c r="G186" s="9"/>
      <c r="H186" s="9"/>
      <c r="I186" s="11">
        <v>1</v>
      </c>
      <c r="J186" s="12">
        <v>100</v>
      </c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22.5" customHeight="1" x14ac:dyDescent="0.45">
      <c r="A187" s="7">
        <v>13</v>
      </c>
      <c r="B187" s="9" t="s">
        <v>234</v>
      </c>
      <c r="C187" s="9"/>
      <c r="D187" s="2" t="b">
        <v>0</v>
      </c>
      <c r="E187" s="9"/>
      <c r="F187" s="10" t="s">
        <v>220</v>
      </c>
      <c r="G187" s="9"/>
      <c r="H187" s="9"/>
      <c r="I187" s="11">
        <v>5</v>
      </c>
      <c r="J187" s="12">
        <v>500</v>
      </c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22.5" customHeight="1" x14ac:dyDescent="0.45">
      <c r="A188" s="7">
        <v>14</v>
      </c>
      <c r="B188" s="9" t="s">
        <v>235</v>
      </c>
      <c r="C188" s="9"/>
      <c r="D188" s="2" t="b">
        <v>0</v>
      </c>
      <c r="E188" s="9"/>
      <c r="F188" s="10" t="s">
        <v>220</v>
      </c>
      <c r="G188" s="9"/>
      <c r="H188" s="9"/>
      <c r="I188" s="11">
        <v>5</v>
      </c>
      <c r="J188" s="12">
        <v>100</v>
      </c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22.5" customHeight="1" x14ac:dyDescent="0.45">
      <c r="A189" s="7">
        <v>15</v>
      </c>
      <c r="B189" s="9" t="s">
        <v>236</v>
      </c>
      <c r="C189" s="9" t="s">
        <v>28</v>
      </c>
      <c r="D189" s="2" t="b">
        <v>0</v>
      </c>
      <c r="E189" s="9"/>
      <c r="F189" s="10" t="s">
        <v>220</v>
      </c>
      <c r="G189" s="9"/>
      <c r="H189" s="9"/>
      <c r="I189" s="11">
        <v>15</v>
      </c>
      <c r="J189" s="12">
        <v>1500</v>
      </c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22.5" customHeight="1" x14ac:dyDescent="0.45">
      <c r="A190" s="7">
        <v>16</v>
      </c>
      <c r="B190" s="9" t="s">
        <v>237</v>
      </c>
      <c r="C190" s="9" t="s">
        <v>238</v>
      </c>
      <c r="D190" s="2" t="b">
        <v>0</v>
      </c>
      <c r="E190" s="9"/>
      <c r="F190" s="10" t="s">
        <v>220</v>
      </c>
      <c r="G190" s="9"/>
      <c r="H190" s="9"/>
      <c r="I190" s="11">
        <v>10</v>
      </c>
      <c r="J190" s="12">
        <v>2000</v>
      </c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22.5" customHeight="1" x14ac:dyDescent="0.45">
      <c r="A191" s="7">
        <v>17</v>
      </c>
      <c r="B191" s="9" t="s">
        <v>239</v>
      </c>
      <c r="C191" s="9"/>
      <c r="D191" s="2" t="b">
        <v>0</v>
      </c>
      <c r="E191" s="9"/>
      <c r="F191" s="10" t="s">
        <v>220</v>
      </c>
      <c r="G191" s="9"/>
      <c r="H191" s="9"/>
      <c r="I191" s="11">
        <v>10</v>
      </c>
      <c r="J191" s="12">
        <v>500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22.5" customHeight="1" x14ac:dyDescent="0.45">
      <c r="A192" s="7">
        <v>18</v>
      </c>
      <c r="B192" s="9" t="s">
        <v>240</v>
      </c>
      <c r="C192" s="9"/>
      <c r="D192" s="2" t="b">
        <v>0</v>
      </c>
      <c r="E192" s="9"/>
      <c r="F192" s="10" t="s">
        <v>220</v>
      </c>
      <c r="G192" s="9"/>
      <c r="H192" s="9"/>
      <c r="I192" s="11">
        <v>10</v>
      </c>
      <c r="J192" s="12">
        <v>500</v>
      </c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22.5" customHeight="1" x14ac:dyDescent="0.45">
      <c r="A193" s="7">
        <v>19</v>
      </c>
      <c r="B193" s="9" t="s">
        <v>241</v>
      </c>
      <c r="C193" s="9"/>
      <c r="D193" s="2" t="b">
        <v>0</v>
      </c>
      <c r="E193" s="9"/>
      <c r="F193" s="10" t="s">
        <v>220</v>
      </c>
      <c r="G193" s="9"/>
      <c r="H193" s="9"/>
      <c r="I193" s="11">
        <v>5</v>
      </c>
      <c r="J193" s="12">
        <v>300</v>
      </c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22.5" customHeight="1" x14ac:dyDescent="0.45">
      <c r="A194" s="7">
        <v>20</v>
      </c>
      <c r="B194" s="9" t="s">
        <v>242</v>
      </c>
      <c r="C194" s="9" t="s">
        <v>28</v>
      </c>
      <c r="D194" s="2" t="b">
        <v>0</v>
      </c>
      <c r="E194" s="9"/>
      <c r="F194" s="10" t="s">
        <v>220</v>
      </c>
      <c r="G194" s="9"/>
      <c r="H194" s="9"/>
      <c r="I194" s="11">
        <v>1</v>
      </c>
      <c r="J194" s="12">
        <v>100</v>
      </c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22.5" customHeight="1" x14ac:dyDescent="0.45">
      <c r="A195" s="7">
        <v>21</v>
      </c>
      <c r="B195" s="9" t="s">
        <v>243</v>
      </c>
      <c r="C195" s="9" t="s">
        <v>244</v>
      </c>
      <c r="D195" s="2" t="b">
        <v>0</v>
      </c>
      <c r="E195" s="9"/>
      <c r="F195" s="10" t="s">
        <v>220</v>
      </c>
      <c r="G195" s="9"/>
      <c r="H195" s="9"/>
      <c r="I195" s="11">
        <v>1</v>
      </c>
      <c r="J195" s="12">
        <v>400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22.5" customHeight="1" x14ac:dyDescent="0.45">
      <c r="A196" s="7"/>
      <c r="B196" s="9"/>
      <c r="C196" s="9"/>
      <c r="D196" s="2"/>
      <c r="E196" s="9"/>
      <c r="F196" s="10"/>
      <c r="G196" s="9"/>
      <c r="H196" s="15"/>
      <c r="I196" s="16"/>
      <c r="J196" s="17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22.5" customHeight="1" x14ac:dyDescent="0.45">
      <c r="A197" s="7"/>
      <c r="B197" s="43" t="s">
        <v>245</v>
      </c>
      <c r="C197" s="43"/>
      <c r="D197" s="53"/>
      <c r="E197" s="20"/>
      <c r="F197" s="21"/>
      <c r="G197" s="22"/>
      <c r="H197" s="23" t="s">
        <v>16</v>
      </c>
      <c r="I197" s="24">
        <f>SUM(I175:I195)</f>
        <v>120</v>
      </c>
      <c r="J197" s="25">
        <f>SUM(J175:J195)</f>
        <v>18400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22.5" customHeight="1" x14ac:dyDescent="0.45">
      <c r="A198" s="7"/>
      <c r="B198" s="8"/>
      <c r="C198" s="8"/>
      <c r="D198" s="2"/>
      <c r="E198" s="9"/>
      <c r="F198" s="10"/>
      <c r="G198" s="9"/>
      <c r="H198" s="26"/>
      <c r="I198" s="27"/>
      <c r="J198" s="28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22.5" customHeight="1" x14ac:dyDescent="0.45">
      <c r="A199" s="7">
        <v>1</v>
      </c>
      <c r="B199" s="8" t="s">
        <v>246</v>
      </c>
      <c r="C199" s="8" t="s">
        <v>247</v>
      </c>
      <c r="D199" s="2" t="b">
        <v>0</v>
      </c>
      <c r="E199" s="9"/>
      <c r="F199" s="10" t="s">
        <v>248</v>
      </c>
      <c r="G199" s="9"/>
      <c r="H199" s="9"/>
      <c r="I199" s="11">
        <v>1</v>
      </c>
      <c r="J199" s="12">
        <v>20</v>
      </c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22.5" customHeight="1" x14ac:dyDescent="0.45">
      <c r="A200" s="7">
        <v>2</v>
      </c>
      <c r="B200" s="8" t="s">
        <v>249</v>
      </c>
      <c r="C200" s="8" t="s">
        <v>26</v>
      </c>
      <c r="D200" s="2" t="b">
        <v>0</v>
      </c>
      <c r="E200" s="9"/>
      <c r="F200" s="10" t="s">
        <v>248</v>
      </c>
      <c r="G200" s="9"/>
      <c r="H200" s="9"/>
      <c r="I200" s="11">
        <v>1</v>
      </c>
      <c r="J200" s="12">
        <v>20</v>
      </c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22.5" customHeight="1" x14ac:dyDescent="0.45">
      <c r="A201" s="7">
        <v>3</v>
      </c>
      <c r="B201" s="8" t="s">
        <v>250</v>
      </c>
      <c r="C201" s="8" t="s">
        <v>28</v>
      </c>
      <c r="D201" s="2" t="b">
        <v>0</v>
      </c>
      <c r="E201" s="9"/>
      <c r="F201" s="10" t="s">
        <v>248</v>
      </c>
      <c r="G201" s="9"/>
      <c r="H201" s="9"/>
      <c r="I201" s="11">
        <v>1</v>
      </c>
      <c r="J201" s="12">
        <v>20</v>
      </c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22.5" customHeight="1" x14ac:dyDescent="0.45">
      <c r="A202" s="7">
        <v>4</v>
      </c>
      <c r="B202" s="8" t="s">
        <v>251</v>
      </c>
      <c r="C202" s="8" t="s">
        <v>26</v>
      </c>
      <c r="D202" s="2" t="b">
        <v>0</v>
      </c>
      <c r="E202" s="9"/>
      <c r="F202" s="10" t="s">
        <v>248</v>
      </c>
      <c r="G202" s="9"/>
      <c r="H202" s="9"/>
      <c r="I202" s="11">
        <v>1</v>
      </c>
      <c r="J202" s="12">
        <v>20</v>
      </c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22.5" customHeight="1" x14ac:dyDescent="0.45">
      <c r="A203" s="7">
        <v>5</v>
      </c>
      <c r="B203" s="8" t="s">
        <v>252</v>
      </c>
      <c r="C203" s="8" t="s">
        <v>28</v>
      </c>
      <c r="D203" s="2" t="b">
        <v>0</v>
      </c>
      <c r="E203" s="9"/>
      <c r="F203" s="10" t="s">
        <v>248</v>
      </c>
      <c r="G203" s="9"/>
      <c r="H203" s="9"/>
      <c r="I203" s="11">
        <v>1</v>
      </c>
      <c r="J203" s="12">
        <v>20</v>
      </c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22.5" customHeight="1" x14ac:dyDescent="0.45">
      <c r="A204" s="7">
        <v>6</v>
      </c>
      <c r="B204" s="8" t="s">
        <v>253</v>
      </c>
      <c r="C204" s="8" t="s">
        <v>26</v>
      </c>
      <c r="D204" s="2" t="b">
        <v>0</v>
      </c>
      <c r="E204" s="9"/>
      <c r="F204" s="10" t="s">
        <v>248</v>
      </c>
      <c r="G204" s="9"/>
      <c r="H204" s="9"/>
      <c r="I204" s="11">
        <v>1</v>
      </c>
      <c r="J204" s="12">
        <v>20</v>
      </c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22.5" customHeight="1" x14ac:dyDescent="0.45">
      <c r="A205" s="7">
        <v>7</v>
      </c>
      <c r="B205" s="8" t="s">
        <v>254</v>
      </c>
      <c r="C205" s="8" t="s">
        <v>28</v>
      </c>
      <c r="D205" s="2" t="b">
        <v>0</v>
      </c>
      <c r="E205" s="9"/>
      <c r="F205" s="10" t="s">
        <v>248</v>
      </c>
      <c r="G205" s="9"/>
      <c r="H205" s="9"/>
      <c r="I205" s="11">
        <v>1</v>
      </c>
      <c r="J205" s="12">
        <v>20</v>
      </c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22.5" customHeight="1" x14ac:dyDescent="0.45">
      <c r="A206" s="7">
        <v>8</v>
      </c>
      <c r="B206" s="8" t="s">
        <v>255</v>
      </c>
      <c r="C206" s="8" t="s">
        <v>256</v>
      </c>
      <c r="D206" s="2" t="b">
        <v>0</v>
      </c>
      <c r="E206" s="9"/>
      <c r="F206" s="10" t="s">
        <v>248</v>
      </c>
      <c r="G206" s="9"/>
      <c r="H206" s="9"/>
      <c r="I206" s="11">
        <v>1</v>
      </c>
      <c r="J206" s="12">
        <v>20</v>
      </c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22.5" customHeight="1" x14ac:dyDescent="0.45">
      <c r="A207" s="7">
        <v>9</v>
      </c>
      <c r="B207" s="8" t="s">
        <v>257</v>
      </c>
      <c r="C207" s="8" t="s">
        <v>28</v>
      </c>
      <c r="D207" s="2" t="b">
        <v>0</v>
      </c>
      <c r="E207" s="9"/>
      <c r="F207" s="10" t="s">
        <v>248</v>
      </c>
      <c r="G207" s="9"/>
      <c r="H207" s="9"/>
      <c r="I207" s="11">
        <v>1</v>
      </c>
      <c r="J207" s="12">
        <v>20</v>
      </c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22.5" customHeight="1" x14ac:dyDescent="0.45">
      <c r="A208" s="7">
        <v>10</v>
      </c>
      <c r="B208" s="8" t="s">
        <v>258</v>
      </c>
      <c r="C208" s="8" t="s">
        <v>26</v>
      </c>
      <c r="D208" s="2" t="b">
        <v>0</v>
      </c>
      <c r="E208" s="9"/>
      <c r="F208" s="10" t="s">
        <v>248</v>
      </c>
      <c r="G208" s="9"/>
      <c r="H208" s="9"/>
      <c r="I208" s="11">
        <v>1</v>
      </c>
      <c r="J208" s="12">
        <v>20</v>
      </c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22.5" customHeight="1" x14ac:dyDescent="0.45">
      <c r="A209" s="7">
        <v>11</v>
      </c>
      <c r="B209" s="8" t="s">
        <v>259</v>
      </c>
      <c r="C209" s="8" t="s">
        <v>26</v>
      </c>
      <c r="D209" s="2" t="b">
        <v>0</v>
      </c>
      <c r="E209" s="9"/>
      <c r="F209" s="10" t="s">
        <v>248</v>
      </c>
      <c r="G209" s="9"/>
      <c r="H209" s="9"/>
      <c r="I209" s="11">
        <v>1</v>
      </c>
      <c r="J209" s="12">
        <v>20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22.5" customHeight="1" x14ac:dyDescent="0.45">
      <c r="A210" s="7">
        <v>12</v>
      </c>
      <c r="B210" s="14" t="s">
        <v>260</v>
      </c>
      <c r="C210" s="9" t="s">
        <v>238</v>
      </c>
      <c r="D210" s="2" t="b">
        <v>0</v>
      </c>
      <c r="E210" s="9"/>
      <c r="F210" s="10" t="s">
        <v>248</v>
      </c>
      <c r="G210" s="9"/>
      <c r="H210" s="9"/>
      <c r="I210" s="11">
        <v>20</v>
      </c>
      <c r="J210" s="12">
        <v>10000</v>
      </c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22.5" customHeight="1" x14ac:dyDescent="0.45">
      <c r="A211" s="7">
        <v>13</v>
      </c>
      <c r="B211" s="9" t="s">
        <v>261</v>
      </c>
      <c r="C211" s="9"/>
      <c r="D211" s="2" t="b">
        <v>0</v>
      </c>
      <c r="E211" s="9"/>
      <c r="F211" s="10" t="s">
        <v>248</v>
      </c>
      <c r="G211" s="9"/>
      <c r="H211" s="9"/>
      <c r="I211" s="11">
        <v>10</v>
      </c>
      <c r="J211" s="12">
        <v>2000</v>
      </c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22.5" customHeight="1" x14ac:dyDescent="0.45">
      <c r="A212" s="7">
        <v>14</v>
      </c>
      <c r="B212" s="9" t="s">
        <v>262</v>
      </c>
      <c r="C212" s="9"/>
      <c r="D212" s="2" t="b">
        <v>0</v>
      </c>
      <c r="E212" s="9"/>
      <c r="F212" s="10" t="s">
        <v>248</v>
      </c>
      <c r="G212" s="9"/>
      <c r="H212" s="9"/>
      <c r="I212" s="11">
        <v>10</v>
      </c>
      <c r="J212" s="12">
        <v>2000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22.5" customHeight="1" x14ac:dyDescent="0.45">
      <c r="A213" s="7">
        <v>15</v>
      </c>
      <c r="B213" s="9" t="s">
        <v>263</v>
      </c>
      <c r="C213" s="9"/>
      <c r="D213" s="2" t="b">
        <v>0</v>
      </c>
      <c r="E213" s="9"/>
      <c r="F213" s="10" t="s">
        <v>248</v>
      </c>
      <c r="G213" s="9"/>
      <c r="H213" s="9"/>
      <c r="I213" s="11">
        <v>10</v>
      </c>
      <c r="J213" s="12">
        <v>1000</v>
      </c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22.5" customHeight="1" x14ac:dyDescent="0.45">
      <c r="A214" s="7">
        <v>16</v>
      </c>
      <c r="B214" s="9" t="s">
        <v>264</v>
      </c>
      <c r="C214" s="9"/>
      <c r="D214" s="2" t="b">
        <v>0</v>
      </c>
      <c r="E214" s="9"/>
      <c r="F214" s="10" t="s">
        <v>248</v>
      </c>
      <c r="G214" s="9"/>
      <c r="H214" s="9"/>
      <c r="I214" s="11">
        <v>10</v>
      </c>
      <c r="J214" s="12">
        <v>100</v>
      </c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22.5" customHeight="1" x14ac:dyDescent="0.45">
      <c r="A215" s="7">
        <v>17</v>
      </c>
      <c r="B215" s="9" t="s">
        <v>265</v>
      </c>
      <c r="C215" s="9"/>
      <c r="D215" s="2" t="b">
        <v>0</v>
      </c>
      <c r="E215" s="9"/>
      <c r="F215" s="10" t="s">
        <v>248</v>
      </c>
      <c r="G215" s="9"/>
      <c r="H215" s="9"/>
      <c r="I215" s="11">
        <v>5</v>
      </c>
      <c r="J215" s="12">
        <v>50</v>
      </c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22.5" customHeight="1" x14ac:dyDescent="0.45">
      <c r="A216" s="7"/>
      <c r="B216" s="9"/>
      <c r="C216" s="9"/>
      <c r="D216" s="2"/>
      <c r="E216" s="9"/>
      <c r="F216" s="10"/>
      <c r="G216" s="9"/>
      <c r="H216" s="15"/>
      <c r="I216" s="16"/>
      <c r="J216" s="17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22.5" customHeight="1" x14ac:dyDescent="0.45">
      <c r="A217" s="7"/>
      <c r="B217" s="19" t="s">
        <v>266</v>
      </c>
      <c r="C217" s="20"/>
      <c r="D217" s="53"/>
      <c r="E217" s="20"/>
      <c r="F217" s="21"/>
      <c r="G217" s="22"/>
      <c r="H217" s="23" t="s">
        <v>16</v>
      </c>
      <c r="I217" s="24">
        <f t="shared" ref="I217:J217" si="0">SUM(I199:I215)</f>
        <v>76</v>
      </c>
      <c r="J217" s="25">
        <f t="shared" si="0"/>
        <v>15370</v>
      </c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22.5" customHeight="1" x14ac:dyDescent="0.45">
      <c r="A218" s="7"/>
      <c r="B218" s="14"/>
      <c r="C218" s="9"/>
      <c r="D218" s="2"/>
      <c r="E218" s="9"/>
      <c r="F218" s="10"/>
      <c r="G218" s="9"/>
      <c r="H218" s="26"/>
      <c r="I218" s="27"/>
      <c r="J218" s="28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22.5" customHeight="1" x14ac:dyDescent="0.45">
      <c r="A219" s="7">
        <v>1</v>
      </c>
      <c r="B219" s="14" t="s">
        <v>267</v>
      </c>
      <c r="C219" s="9"/>
      <c r="D219" s="2" t="b">
        <v>0</v>
      </c>
      <c r="E219" s="9"/>
      <c r="F219" s="10" t="s">
        <v>268</v>
      </c>
      <c r="G219" s="9"/>
      <c r="H219" s="9" t="s">
        <v>87</v>
      </c>
      <c r="I219" s="11">
        <v>5</v>
      </c>
      <c r="J219" s="12">
        <v>2000</v>
      </c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22.5" customHeight="1" x14ac:dyDescent="0.45">
      <c r="A220" s="7">
        <v>2</v>
      </c>
      <c r="B220" s="14" t="s">
        <v>269</v>
      </c>
      <c r="C220" s="9"/>
      <c r="D220" s="2" t="b">
        <v>0</v>
      </c>
      <c r="E220" s="9"/>
      <c r="F220" s="10" t="s">
        <v>268</v>
      </c>
      <c r="G220" s="9"/>
      <c r="H220" s="9"/>
      <c r="I220" s="11">
        <v>10</v>
      </c>
      <c r="J220" s="12">
        <v>1000</v>
      </c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22.5" customHeight="1" x14ac:dyDescent="0.45">
      <c r="A221" s="7">
        <v>3</v>
      </c>
      <c r="B221" s="51" t="s">
        <v>270</v>
      </c>
      <c r="C221" s="9"/>
      <c r="D221" s="2" t="b">
        <v>0</v>
      </c>
      <c r="E221" s="9"/>
      <c r="F221" s="10" t="s">
        <v>268</v>
      </c>
      <c r="G221" s="9"/>
      <c r="H221" s="9"/>
      <c r="I221" s="11">
        <v>7</v>
      </c>
      <c r="J221" s="12">
        <v>1000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22.5" customHeight="1" x14ac:dyDescent="0.45">
      <c r="A222" s="7">
        <v>4</v>
      </c>
      <c r="B222" s="67" t="s">
        <v>176</v>
      </c>
      <c r="C222" s="9"/>
      <c r="D222" s="2" t="b">
        <v>0</v>
      </c>
      <c r="E222" s="9"/>
      <c r="F222" s="10" t="s">
        <v>268</v>
      </c>
      <c r="G222" s="9"/>
      <c r="H222" s="63"/>
      <c r="I222" s="11">
        <v>10</v>
      </c>
      <c r="J222" s="12">
        <v>1000</v>
      </c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22.5" customHeight="1" x14ac:dyDescent="0.45">
      <c r="A223" s="7">
        <v>5</v>
      </c>
      <c r="B223" s="51" t="s">
        <v>271</v>
      </c>
      <c r="C223" s="9"/>
      <c r="D223" s="2" t="b">
        <v>0</v>
      </c>
      <c r="E223" s="9"/>
      <c r="F223" s="10" t="s">
        <v>268</v>
      </c>
      <c r="G223" s="9"/>
      <c r="H223" s="9"/>
      <c r="I223" s="11">
        <v>25</v>
      </c>
      <c r="J223" s="12">
        <v>1000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22.2" x14ac:dyDescent="0.45">
      <c r="A224" s="7">
        <v>6</v>
      </c>
      <c r="B224" s="51" t="s">
        <v>272</v>
      </c>
      <c r="C224" s="9"/>
      <c r="D224" s="2" t="b">
        <v>0</v>
      </c>
      <c r="E224" s="9"/>
      <c r="F224" s="10" t="s">
        <v>268</v>
      </c>
      <c r="G224" s="9"/>
      <c r="H224" s="63"/>
      <c r="I224" s="11">
        <v>10</v>
      </c>
      <c r="J224" s="12">
        <v>500</v>
      </c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22.2" x14ac:dyDescent="0.45">
      <c r="A225" s="7">
        <v>7</v>
      </c>
      <c r="B225" s="51" t="s">
        <v>273</v>
      </c>
      <c r="C225" s="9"/>
      <c r="D225" s="2" t="b">
        <v>0</v>
      </c>
      <c r="E225" s="9"/>
      <c r="F225" s="10" t="s">
        <v>268</v>
      </c>
      <c r="G225" s="9"/>
      <c r="H225" s="63"/>
      <c r="I225" s="11">
        <v>10</v>
      </c>
      <c r="J225" s="12">
        <v>1200</v>
      </c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22.2" x14ac:dyDescent="0.45">
      <c r="A226" s="7">
        <v>8</v>
      </c>
      <c r="B226" s="51" t="s">
        <v>274</v>
      </c>
      <c r="C226" s="9"/>
      <c r="D226" s="2" t="b">
        <v>0</v>
      </c>
      <c r="E226" s="9"/>
      <c r="F226" s="10" t="s">
        <v>268</v>
      </c>
      <c r="G226" s="9"/>
      <c r="H226" s="9"/>
      <c r="I226" s="11">
        <v>2</v>
      </c>
      <c r="J226" s="12">
        <v>100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22.2" x14ac:dyDescent="0.45">
      <c r="A227" s="7"/>
      <c r="B227" s="51"/>
      <c r="C227" s="9"/>
      <c r="D227" s="2"/>
      <c r="E227" s="9"/>
      <c r="F227" s="10"/>
      <c r="G227" s="9"/>
      <c r="H227" s="15"/>
      <c r="I227" s="16"/>
      <c r="J227" s="17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22.2" x14ac:dyDescent="0.45">
      <c r="A228" s="7"/>
      <c r="B228" s="52" t="s">
        <v>275</v>
      </c>
      <c r="C228" s="20"/>
      <c r="D228" s="53"/>
      <c r="E228" s="20"/>
      <c r="F228" s="21"/>
      <c r="G228" s="22"/>
      <c r="H228" s="23" t="s">
        <v>16</v>
      </c>
      <c r="I228" s="24">
        <f t="shared" ref="I228:J228" si="1">SUM(I219:I226)</f>
        <v>79</v>
      </c>
      <c r="J228" s="25">
        <f t="shared" si="1"/>
        <v>7800</v>
      </c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22.2" x14ac:dyDescent="0.45">
      <c r="A229" s="68"/>
      <c r="B229" s="69"/>
      <c r="C229" s="69"/>
      <c r="D229" s="69"/>
      <c r="E229" s="69"/>
      <c r="F229" s="70"/>
      <c r="G229" s="69"/>
      <c r="H229" s="71" t="s">
        <v>276</v>
      </c>
      <c r="I229" s="72">
        <f>SUM(I228,I217,I197,I173,I156,I138,I126,I103,I99,I87,I82,I68,I61,I57,I6)</f>
        <v>27597</v>
      </c>
      <c r="J229" s="73">
        <f>SUM(J228,J217,J197,J173,J156,J138,J126,J103,J99,J87,J82,J68,J61,J57,J6)</f>
        <v>950620</v>
      </c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22.2" x14ac:dyDescent="0.45">
      <c r="A230" s="68"/>
      <c r="B230" s="69"/>
      <c r="C230" s="69"/>
      <c r="D230" s="69"/>
      <c r="E230" s="69"/>
      <c r="F230" s="70"/>
      <c r="G230" s="69"/>
      <c r="H230" s="69"/>
      <c r="I230" s="74"/>
      <c r="J230" s="75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22.2" x14ac:dyDescent="0.45">
      <c r="A231" s="68"/>
      <c r="B231" s="69"/>
      <c r="C231" s="69"/>
      <c r="D231" s="69"/>
      <c r="E231" s="69"/>
      <c r="F231" s="70"/>
      <c r="G231" s="69"/>
      <c r="H231" s="69"/>
      <c r="I231" s="74"/>
      <c r="J231" s="75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22.2" x14ac:dyDescent="0.45">
      <c r="A232" s="68"/>
      <c r="B232" s="69"/>
      <c r="C232" s="69"/>
      <c r="D232" s="69"/>
      <c r="E232" s="69"/>
      <c r="F232" s="70"/>
      <c r="G232" s="69"/>
      <c r="H232" s="69"/>
      <c r="I232" s="74"/>
      <c r="J232" s="75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22.2" x14ac:dyDescent="0.45">
      <c r="A233" s="68"/>
      <c r="B233" s="69"/>
      <c r="C233" s="69"/>
      <c r="D233" s="69"/>
      <c r="E233" s="69"/>
      <c r="F233" s="70"/>
      <c r="G233" s="69"/>
      <c r="H233" s="69"/>
      <c r="I233" s="74"/>
      <c r="J233" s="75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22.2" x14ac:dyDescent="0.45">
      <c r="A234" s="68"/>
      <c r="B234" s="69"/>
      <c r="C234" s="69"/>
      <c r="D234" s="69"/>
      <c r="E234" s="69"/>
      <c r="F234" s="70"/>
      <c r="G234" s="69"/>
      <c r="H234" s="69"/>
      <c r="I234" s="74"/>
      <c r="J234" s="75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22.2" x14ac:dyDescent="0.45">
      <c r="A235" s="76"/>
      <c r="B235" s="69"/>
      <c r="C235" s="69"/>
      <c r="D235" s="77"/>
      <c r="E235" s="77"/>
      <c r="F235" s="78"/>
      <c r="G235" s="13"/>
      <c r="H235" s="13"/>
      <c r="I235" s="79"/>
      <c r="J235" s="80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22.2" x14ac:dyDescent="0.45">
      <c r="A236" s="76"/>
      <c r="B236" s="69"/>
      <c r="C236" s="69"/>
      <c r="D236" s="77"/>
      <c r="E236" s="77"/>
      <c r="F236" s="78"/>
      <c r="G236" s="13"/>
      <c r="H236" s="13"/>
      <c r="I236" s="79"/>
      <c r="J236" s="80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22.2" x14ac:dyDescent="0.45">
      <c r="A237" s="76"/>
      <c r="B237" s="69"/>
      <c r="C237" s="69"/>
      <c r="D237" s="77"/>
      <c r="E237" s="77"/>
      <c r="F237" s="78"/>
      <c r="G237" s="13"/>
      <c r="H237" s="13"/>
      <c r="I237" s="79"/>
      <c r="J237" s="80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22.2" x14ac:dyDescent="0.45">
      <c r="A238" s="76"/>
      <c r="B238" s="69"/>
      <c r="C238" s="69"/>
      <c r="D238" s="77"/>
      <c r="E238" s="77"/>
      <c r="F238" s="78"/>
      <c r="G238" s="13"/>
      <c r="H238" s="13"/>
      <c r="I238" s="79"/>
      <c r="J238" s="80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22.2" x14ac:dyDescent="0.45">
      <c r="A239" s="76"/>
      <c r="B239" s="69"/>
      <c r="C239" s="69"/>
      <c r="D239" s="77"/>
      <c r="E239" s="77"/>
      <c r="F239" s="78"/>
      <c r="G239" s="13"/>
      <c r="H239" s="13"/>
      <c r="I239" s="79"/>
      <c r="J239" s="80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22.2" x14ac:dyDescent="0.45">
      <c r="A240" s="76"/>
      <c r="B240" s="69"/>
      <c r="C240" s="69"/>
      <c r="D240" s="77"/>
      <c r="E240" s="77"/>
      <c r="F240" s="78"/>
      <c r="G240" s="13"/>
      <c r="H240" s="13"/>
      <c r="I240" s="79"/>
      <c r="J240" s="80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22.2" x14ac:dyDescent="0.45">
      <c r="A241" s="76"/>
      <c r="B241" s="69"/>
      <c r="C241" s="69"/>
      <c r="D241" s="77"/>
      <c r="E241" s="77"/>
      <c r="F241" s="78"/>
      <c r="G241" s="13"/>
      <c r="H241" s="13"/>
      <c r="I241" s="79"/>
      <c r="J241" s="80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22.2" x14ac:dyDescent="0.45">
      <c r="A242" s="76"/>
      <c r="B242" s="69"/>
      <c r="C242" s="69"/>
      <c r="D242" s="77"/>
      <c r="E242" s="77"/>
      <c r="F242" s="78"/>
      <c r="G242" s="13"/>
      <c r="H242" s="13"/>
      <c r="I242" s="79"/>
      <c r="J242" s="80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22.2" x14ac:dyDescent="0.45">
      <c r="A243" s="76"/>
      <c r="B243" s="69"/>
      <c r="C243" s="69"/>
      <c r="D243" s="77"/>
      <c r="E243" s="77"/>
      <c r="F243" s="78"/>
      <c r="G243" s="13"/>
      <c r="H243" s="13"/>
      <c r="I243" s="79"/>
      <c r="J243" s="80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22.2" x14ac:dyDescent="0.45">
      <c r="A244" s="76"/>
      <c r="B244" s="69"/>
      <c r="C244" s="69"/>
      <c r="D244" s="77"/>
      <c r="E244" s="77"/>
      <c r="F244" s="78"/>
      <c r="G244" s="13"/>
      <c r="H244" s="13"/>
      <c r="I244" s="79"/>
      <c r="J244" s="80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22.2" x14ac:dyDescent="0.45">
      <c r="A245" s="76"/>
      <c r="B245" s="69"/>
      <c r="C245" s="69"/>
      <c r="D245" s="77"/>
      <c r="E245" s="77"/>
      <c r="F245" s="78"/>
      <c r="G245" s="13"/>
      <c r="H245" s="13"/>
      <c r="I245" s="79"/>
      <c r="J245" s="80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22.2" x14ac:dyDescent="0.45">
      <c r="A246" s="76"/>
      <c r="B246" s="69"/>
      <c r="C246" s="69"/>
      <c r="D246" s="77"/>
      <c r="E246" s="77"/>
      <c r="F246" s="78"/>
      <c r="G246" s="13"/>
      <c r="H246" s="13"/>
      <c r="I246" s="79"/>
      <c r="J246" s="80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22.2" x14ac:dyDescent="0.45">
      <c r="A247" s="76"/>
      <c r="B247" s="69"/>
      <c r="C247" s="69"/>
      <c r="D247" s="77"/>
      <c r="E247" s="77"/>
      <c r="F247" s="78"/>
      <c r="G247" s="13"/>
      <c r="H247" s="13"/>
      <c r="I247" s="79"/>
      <c r="J247" s="80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22.2" x14ac:dyDescent="0.45">
      <c r="A248" s="76"/>
      <c r="B248" s="69"/>
      <c r="C248" s="69"/>
      <c r="D248" s="77"/>
      <c r="E248" s="77"/>
      <c r="F248" s="78"/>
      <c r="G248" s="13"/>
      <c r="H248" s="13"/>
      <c r="I248" s="79"/>
      <c r="J248" s="80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22.2" x14ac:dyDescent="0.45">
      <c r="A249" s="76"/>
      <c r="B249" s="69"/>
      <c r="C249" s="69"/>
      <c r="D249" s="77"/>
      <c r="E249" s="77"/>
      <c r="F249" s="78"/>
      <c r="G249" s="13"/>
      <c r="H249" s="13"/>
      <c r="I249" s="79"/>
      <c r="J249" s="80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22.2" x14ac:dyDescent="0.45">
      <c r="A250" s="76"/>
      <c r="B250" s="69"/>
      <c r="C250" s="69"/>
      <c r="D250" s="77"/>
      <c r="E250" s="77"/>
      <c r="F250" s="78"/>
      <c r="G250" s="13"/>
      <c r="H250" s="13"/>
      <c r="I250" s="79"/>
      <c r="J250" s="80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22.2" x14ac:dyDescent="0.45">
      <c r="A251" s="76"/>
      <c r="B251" s="69"/>
      <c r="C251" s="69"/>
      <c r="D251" s="77"/>
      <c r="E251" s="77"/>
      <c r="F251" s="78"/>
      <c r="G251" s="13"/>
      <c r="H251" s="13"/>
      <c r="I251" s="79"/>
      <c r="J251" s="80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22.2" x14ac:dyDescent="0.45">
      <c r="A252" s="76"/>
      <c r="B252" s="69"/>
      <c r="C252" s="69"/>
      <c r="D252" s="77"/>
      <c r="E252" s="77"/>
      <c r="F252" s="78"/>
      <c r="G252" s="13"/>
      <c r="H252" s="13"/>
      <c r="I252" s="79"/>
      <c r="J252" s="80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22.2" x14ac:dyDescent="0.45">
      <c r="A253" s="76"/>
      <c r="B253" s="69"/>
      <c r="C253" s="69"/>
      <c r="D253" s="77"/>
      <c r="E253" s="77"/>
      <c r="F253" s="78"/>
      <c r="G253" s="13"/>
      <c r="H253" s="13"/>
      <c r="I253" s="79"/>
      <c r="J253" s="80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22.2" x14ac:dyDescent="0.45">
      <c r="A254" s="76"/>
      <c r="B254" s="69"/>
      <c r="C254" s="69"/>
      <c r="D254" s="77"/>
      <c r="E254" s="77"/>
      <c r="F254" s="78"/>
      <c r="G254" s="13"/>
      <c r="H254" s="13"/>
      <c r="I254" s="79"/>
      <c r="J254" s="80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22.2" x14ac:dyDescent="0.45">
      <c r="A255" s="76"/>
      <c r="B255" s="69"/>
      <c r="C255" s="69"/>
      <c r="D255" s="77"/>
      <c r="E255" s="77"/>
      <c r="F255" s="78"/>
      <c r="G255" s="13"/>
      <c r="H255" s="13"/>
      <c r="I255" s="79"/>
      <c r="J255" s="80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22.2" x14ac:dyDescent="0.45">
      <c r="A256" s="76"/>
      <c r="B256" s="69"/>
      <c r="C256" s="69"/>
      <c r="D256" s="77"/>
      <c r="E256" s="77"/>
      <c r="F256" s="78"/>
      <c r="G256" s="13"/>
      <c r="H256" s="13"/>
      <c r="I256" s="79"/>
      <c r="J256" s="80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22.2" x14ac:dyDescent="0.45">
      <c r="A257" s="76"/>
      <c r="B257" s="69"/>
      <c r="C257" s="69"/>
      <c r="D257" s="77"/>
      <c r="E257" s="77"/>
      <c r="F257" s="78"/>
      <c r="G257" s="13"/>
      <c r="H257" s="13"/>
      <c r="I257" s="79"/>
      <c r="J257" s="80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22.2" x14ac:dyDescent="0.45">
      <c r="A258" s="76"/>
      <c r="B258" s="69"/>
      <c r="C258" s="69"/>
      <c r="D258" s="77"/>
      <c r="E258" s="77"/>
      <c r="F258" s="78"/>
      <c r="G258" s="13"/>
      <c r="H258" s="13"/>
      <c r="I258" s="79"/>
      <c r="J258" s="80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22.2" x14ac:dyDescent="0.45">
      <c r="A259" s="76"/>
      <c r="B259" s="69"/>
      <c r="C259" s="69"/>
      <c r="D259" s="77"/>
      <c r="E259" s="77"/>
      <c r="F259" s="78"/>
      <c r="G259" s="13"/>
      <c r="H259" s="13"/>
      <c r="I259" s="79"/>
      <c r="J259" s="80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22.2" x14ac:dyDescent="0.45">
      <c r="A260" s="76"/>
      <c r="B260" s="69"/>
      <c r="C260" s="69"/>
      <c r="D260" s="77"/>
      <c r="E260" s="77"/>
      <c r="F260" s="78"/>
      <c r="G260" s="13"/>
      <c r="H260" s="13"/>
      <c r="I260" s="79"/>
      <c r="J260" s="80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22.2" x14ac:dyDescent="0.45">
      <c r="A261" s="76"/>
      <c r="B261" s="69"/>
      <c r="C261" s="69"/>
      <c r="D261" s="77"/>
      <c r="E261" s="77"/>
      <c r="F261" s="78"/>
      <c r="G261" s="13"/>
      <c r="H261" s="13"/>
      <c r="I261" s="79"/>
      <c r="J261" s="80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22.2" x14ac:dyDescent="0.45">
      <c r="A262" s="76"/>
      <c r="B262" s="69"/>
      <c r="C262" s="69"/>
      <c r="D262" s="77"/>
      <c r="E262" s="77"/>
      <c r="F262" s="78"/>
      <c r="G262" s="13"/>
      <c r="H262" s="13"/>
      <c r="I262" s="79"/>
      <c r="J262" s="80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22.2" x14ac:dyDescent="0.45">
      <c r="A263" s="76"/>
      <c r="B263" s="69"/>
      <c r="C263" s="69"/>
      <c r="D263" s="77"/>
      <c r="E263" s="77"/>
      <c r="F263" s="78"/>
      <c r="G263" s="13"/>
      <c r="H263" s="13"/>
      <c r="I263" s="79"/>
      <c r="J263" s="80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22.2" x14ac:dyDescent="0.45">
      <c r="A264" s="76"/>
      <c r="B264" s="69"/>
      <c r="C264" s="69"/>
      <c r="D264" s="77"/>
      <c r="E264" s="77"/>
      <c r="F264" s="78"/>
      <c r="G264" s="13"/>
      <c r="H264" s="13"/>
      <c r="I264" s="79"/>
      <c r="J264" s="80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22.2" x14ac:dyDescent="0.45">
      <c r="A265" s="76"/>
      <c r="B265" s="69"/>
      <c r="C265" s="69"/>
      <c r="D265" s="77"/>
      <c r="E265" s="77"/>
      <c r="F265" s="78"/>
      <c r="G265" s="13"/>
      <c r="H265" s="13"/>
      <c r="I265" s="79"/>
      <c r="J265" s="80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22.2" x14ac:dyDescent="0.45">
      <c r="A266" s="76"/>
      <c r="B266" s="69"/>
      <c r="C266" s="69"/>
      <c r="D266" s="77"/>
      <c r="E266" s="77"/>
      <c r="F266" s="78"/>
      <c r="G266" s="13"/>
      <c r="H266" s="13"/>
      <c r="I266" s="79"/>
      <c r="J266" s="80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22.2" x14ac:dyDescent="0.45">
      <c r="A267" s="76"/>
      <c r="B267" s="69"/>
      <c r="C267" s="69"/>
      <c r="D267" s="77"/>
      <c r="E267" s="77"/>
      <c r="F267" s="78"/>
      <c r="G267" s="13"/>
      <c r="H267" s="13"/>
      <c r="I267" s="79"/>
      <c r="J267" s="80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22.2" x14ac:dyDescent="0.45">
      <c r="A268" s="76"/>
      <c r="B268" s="69"/>
      <c r="C268" s="69"/>
      <c r="D268" s="77"/>
      <c r="E268" s="77"/>
      <c r="F268" s="78"/>
      <c r="G268" s="13"/>
      <c r="H268" s="13"/>
      <c r="I268" s="79"/>
      <c r="J268" s="80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22.2" x14ac:dyDescent="0.45">
      <c r="A269" s="76"/>
      <c r="B269" s="69"/>
      <c r="C269" s="69"/>
      <c r="D269" s="77"/>
      <c r="E269" s="77"/>
      <c r="F269" s="78"/>
      <c r="G269" s="13"/>
      <c r="H269" s="13"/>
      <c r="I269" s="79"/>
      <c r="J269" s="80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22.2" x14ac:dyDescent="0.45">
      <c r="A270" s="76"/>
      <c r="B270" s="69"/>
      <c r="C270" s="69"/>
      <c r="D270" s="77"/>
      <c r="E270" s="77"/>
      <c r="F270" s="78"/>
      <c r="G270" s="13"/>
      <c r="H270" s="13"/>
      <c r="I270" s="79"/>
      <c r="J270" s="80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22.2" x14ac:dyDescent="0.45">
      <c r="A271" s="76"/>
      <c r="B271" s="69"/>
      <c r="C271" s="69"/>
      <c r="D271" s="77"/>
      <c r="E271" s="77"/>
      <c r="F271" s="78"/>
      <c r="G271" s="13"/>
      <c r="H271" s="13"/>
      <c r="I271" s="79"/>
      <c r="J271" s="80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22.2" x14ac:dyDescent="0.45">
      <c r="A272" s="76"/>
      <c r="B272" s="69"/>
      <c r="C272" s="69"/>
      <c r="D272" s="77"/>
      <c r="E272" s="77"/>
      <c r="F272" s="78"/>
      <c r="G272" s="13"/>
      <c r="H272" s="13"/>
      <c r="I272" s="79"/>
      <c r="J272" s="80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22.2" x14ac:dyDescent="0.45">
      <c r="A273" s="76"/>
      <c r="B273" s="69"/>
      <c r="C273" s="69"/>
      <c r="D273" s="77"/>
      <c r="E273" s="77"/>
      <c r="F273" s="78"/>
      <c r="G273" s="13"/>
      <c r="H273" s="13"/>
      <c r="I273" s="79"/>
      <c r="J273" s="80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22.2" x14ac:dyDescent="0.45">
      <c r="A274" s="76"/>
      <c r="B274" s="69"/>
      <c r="C274" s="69"/>
      <c r="D274" s="77"/>
      <c r="E274" s="77"/>
      <c r="F274" s="78"/>
      <c r="G274" s="13"/>
      <c r="H274" s="13"/>
      <c r="I274" s="79"/>
      <c r="J274" s="80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22.2" x14ac:dyDescent="0.45">
      <c r="A275" s="76"/>
      <c r="B275" s="69"/>
      <c r="C275" s="69"/>
      <c r="D275" s="77"/>
      <c r="E275" s="77"/>
      <c r="F275" s="78"/>
      <c r="G275" s="13"/>
      <c r="H275" s="13"/>
      <c r="I275" s="79"/>
      <c r="J275" s="80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22.2" x14ac:dyDescent="0.45">
      <c r="A276" s="76"/>
      <c r="B276" s="69"/>
      <c r="C276" s="69"/>
      <c r="D276" s="77"/>
      <c r="E276" s="77"/>
      <c r="F276" s="78"/>
      <c r="G276" s="13"/>
      <c r="H276" s="13"/>
      <c r="I276" s="79"/>
      <c r="J276" s="80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22.2" x14ac:dyDescent="0.45">
      <c r="A277" s="76"/>
      <c r="B277" s="69"/>
      <c r="C277" s="69"/>
      <c r="D277" s="77"/>
      <c r="E277" s="77"/>
      <c r="F277" s="78"/>
      <c r="G277" s="13"/>
      <c r="H277" s="13"/>
      <c r="I277" s="79"/>
      <c r="J277" s="80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22.2" x14ac:dyDescent="0.45">
      <c r="A278" s="76"/>
      <c r="B278" s="69"/>
      <c r="C278" s="69"/>
      <c r="D278" s="77"/>
      <c r="E278" s="77"/>
      <c r="F278" s="78"/>
      <c r="G278" s="13"/>
      <c r="H278" s="13"/>
      <c r="I278" s="79"/>
      <c r="J278" s="80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22.2" x14ac:dyDescent="0.45">
      <c r="A279" s="76"/>
      <c r="B279" s="69"/>
      <c r="C279" s="69"/>
      <c r="D279" s="77"/>
      <c r="E279" s="77"/>
      <c r="F279" s="78"/>
      <c r="G279" s="13"/>
      <c r="H279" s="13"/>
      <c r="I279" s="79"/>
      <c r="J279" s="80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22.2" x14ac:dyDescent="0.45">
      <c r="A280" s="76"/>
      <c r="B280" s="69"/>
      <c r="C280" s="69"/>
      <c r="D280" s="77"/>
      <c r="E280" s="77"/>
      <c r="F280" s="78"/>
      <c r="G280" s="13"/>
      <c r="H280" s="13"/>
      <c r="I280" s="79"/>
      <c r="J280" s="80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22.2" x14ac:dyDescent="0.45">
      <c r="A281" s="76"/>
      <c r="B281" s="69"/>
      <c r="C281" s="69"/>
      <c r="D281" s="77"/>
      <c r="E281" s="77"/>
      <c r="F281" s="78"/>
      <c r="G281" s="13"/>
      <c r="H281" s="13"/>
      <c r="I281" s="79"/>
      <c r="J281" s="80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22.2" x14ac:dyDescent="0.45">
      <c r="A282" s="76"/>
      <c r="B282" s="69"/>
      <c r="C282" s="69"/>
      <c r="D282" s="77"/>
      <c r="E282" s="77"/>
      <c r="F282" s="78"/>
      <c r="G282" s="13"/>
      <c r="H282" s="13"/>
      <c r="I282" s="79"/>
      <c r="J282" s="80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22.2" x14ac:dyDescent="0.45">
      <c r="A283" s="76"/>
      <c r="B283" s="69"/>
      <c r="C283" s="69"/>
      <c r="D283" s="77"/>
      <c r="E283" s="77"/>
      <c r="F283" s="78"/>
      <c r="G283" s="13"/>
      <c r="H283" s="13"/>
      <c r="I283" s="79"/>
      <c r="J283" s="80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22.2" x14ac:dyDescent="0.45">
      <c r="A284" s="76"/>
      <c r="B284" s="69"/>
      <c r="C284" s="69"/>
      <c r="D284" s="77"/>
      <c r="E284" s="77"/>
      <c r="F284" s="78"/>
      <c r="G284" s="13"/>
      <c r="H284" s="13"/>
      <c r="I284" s="79"/>
      <c r="J284" s="80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22.2" x14ac:dyDescent="0.45">
      <c r="A285" s="76"/>
      <c r="B285" s="69"/>
      <c r="C285" s="69"/>
      <c r="D285" s="77"/>
      <c r="E285" s="77"/>
      <c r="F285" s="78"/>
      <c r="G285" s="13"/>
      <c r="H285" s="13"/>
      <c r="I285" s="79"/>
      <c r="J285" s="80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22.2" x14ac:dyDescent="0.45">
      <c r="A286" s="76"/>
      <c r="B286" s="69"/>
      <c r="C286" s="69"/>
      <c r="D286" s="77"/>
      <c r="E286" s="77"/>
      <c r="F286" s="78"/>
      <c r="G286" s="13"/>
      <c r="H286" s="13"/>
      <c r="I286" s="79"/>
      <c r="J286" s="80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22.2" x14ac:dyDescent="0.45">
      <c r="A287" s="76"/>
      <c r="B287" s="69"/>
      <c r="C287" s="69"/>
      <c r="D287" s="77"/>
      <c r="E287" s="77"/>
      <c r="F287" s="78"/>
      <c r="G287" s="13"/>
      <c r="H287" s="13"/>
      <c r="I287" s="79"/>
      <c r="J287" s="80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22.2" x14ac:dyDescent="0.45">
      <c r="A288" s="76"/>
      <c r="B288" s="69"/>
      <c r="C288" s="69"/>
      <c r="D288" s="77"/>
      <c r="E288" s="77"/>
      <c r="F288" s="78"/>
      <c r="G288" s="13"/>
      <c r="H288" s="13"/>
      <c r="I288" s="79"/>
      <c r="J288" s="80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22.2" x14ac:dyDescent="0.45">
      <c r="A289" s="76"/>
      <c r="B289" s="69"/>
      <c r="C289" s="69"/>
      <c r="D289" s="77"/>
      <c r="E289" s="77"/>
      <c r="F289" s="78"/>
      <c r="G289" s="13"/>
      <c r="H289" s="13"/>
      <c r="I289" s="79"/>
      <c r="J289" s="80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22.2" x14ac:dyDescent="0.45">
      <c r="A290" s="76"/>
      <c r="B290" s="69"/>
      <c r="C290" s="69"/>
      <c r="D290" s="77"/>
      <c r="E290" s="77"/>
      <c r="F290" s="78"/>
      <c r="G290" s="13"/>
      <c r="H290" s="13"/>
      <c r="I290" s="79"/>
      <c r="J290" s="80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22.2" x14ac:dyDescent="0.45">
      <c r="A291" s="76"/>
      <c r="B291" s="69"/>
      <c r="C291" s="69"/>
      <c r="D291" s="77"/>
      <c r="E291" s="77"/>
      <c r="F291" s="78"/>
      <c r="G291" s="13"/>
      <c r="H291" s="13"/>
      <c r="I291" s="79"/>
      <c r="J291" s="80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22.2" x14ac:dyDescent="0.45">
      <c r="A292" s="76"/>
      <c r="B292" s="69"/>
      <c r="C292" s="69"/>
      <c r="D292" s="77"/>
      <c r="E292" s="77"/>
      <c r="F292" s="78"/>
      <c r="G292" s="13"/>
      <c r="H292" s="13"/>
      <c r="I292" s="79"/>
      <c r="J292" s="80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22.2" x14ac:dyDescent="0.45">
      <c r="A293" s="76"/>
      <c r="B293" s="69"/>
      <c r="C293" s="69"/>
      <c r="D293" s="77"/>
      <c r="E293" s="77"/>
      <c r="F293" s="78"/>
      <c r="G293" s="13"/>
      <c r="H293" s="13"/>
      <c r="I293" s="79"/>
      <c r="J293" s="80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22.2" x14ac:dyDescent="0.45">
      <c r="A294" s="76"/>
      <c r="B294" s="69"/>
      <c r="C294" s="69"/>
      <c r="D294" s="77"/>
      <c r="E294" s="77"/>
      <c r="F294" s="78"/>
      <c r="G294" s="13"/>
      <c r="H294" s="13"/>
      <c r="I294" s="79"/>
      <c r="J294" s="80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22.2" x14ac:dyDescent="0.45">
      <c r="A295" s="76"/>
      <c r="B295" s="69"/>
      <c r="C295" s="69"/>
      <c r="D295" s="77"/>
      <c r="E295" s="77"/>
      <c r="F295" s="78"/>
      <c r="G295" s="13"/>
      <c r="H295" s="13"/>
      <c r="I295" s="79"/>
      <c r="J295" s="80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22.2" x14ac:dyDescent="0.45">
      <c r="A296" s="76"/>
      <c r="B296" s="69"/>
      <c r="C296" s="69"/>
      <c r="D296" s="77"/>
      <c r="E296" s="77"/>
      <c r="F296" s="78"/>
      <c r="G296" s="13"/>
      <c r="H296" s="13"/>
      <c r="I296" s="79"/>
      <c r="J296" s="80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22.2" x14ac:dyDescent="0.45">
      <c r="A297" s="76"/>
      <c r="B297" s="69"/>
      <c r="C297" s="69"/>
      <c r="D297" s="77"/>
      <c r="E297" s="77"/>
      <c r="F297" s="78"/>
      <c r="G297" s="13"/>
      <c r="H297" s="13"/>
      <c r="I297" s="79"/>
      <c r="J297" s="80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22.2" x14ac:dyDescent="0.45">
      <c r="A298" s="76"/>
      <c r="B298" s="69"/>
      <c r="C298" s="69"/>
      <c r="D298" s="77"/>
      <c r="E298" s="77"/>
      <c r="F298" s="78"/>
      <c r="G298" s="13"/>
      <c r="H298" s="13"/>
      <c r="I298" s="79"/>
      <c r="J298" s="80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22.2" x14ac:dyDescent="0.45">
      <c r="A299" s="76"/>
      <c r="B299" s="69"/>
      <c r="C299" s="69"/>
      <c r="D299" s="77"/>
      <c r="E299" s="77"/>
      <c r="F299" s="78"/>
      <c r="G299" s="13"/>
      <c r="H299" s="13"/>
      <c r="I299" s="79"/>
      <c r="J299" s="80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22.2" x14ac:dyDescent="0.45">
      <c r="A300" s="76"/>
      <c r="B300" s="69"/>
      <c r="C300" s="69"/>
      <c r="D300" s="77"/>
      <c r="E300" s="77"/>
      <c r="F300" s="78"/>
      <c r="G300" s="13"/>
      <c r="H300" s="13"/>
      <c r="I300" s="79"/>
      <c r="J300" s="80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22.2" x14ac:dyDescent="0.45">
      <c r="A301" s="76"/>
      <c r="B301" s="69"/>
      <c r="C301" s="69"/>
      <c r="D301" s="77"/>
      <c r="E301" s="77"/>
      <c r="F301" s="78"/>
      <c r="G301" s="13"/>
      <c r="H301" s="13"/>
      <c r="I301" s="79"/>
      <c r="J301" s="80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22.2" x14ac:dyDescent="0.45">
      <c r="A302" s="76"/>
      <c r="B302" s="69"/>
      <c r="C302" s="69"/>
      <c r="D302" s="77"/>
      <c r="E302" s="77"/>
      <c r="F302" s="78"/>
      <c r="G302" s="13"/>
      <c r="H302" s="13"/>
      <c r="I302" s="79"/>
      <c r="J302" s="80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22.2" x14ac:dyDescent="0.45">
      <c r="A303" s="76"/>
      <c r="B303" s="69"/>
      <c r="C303" s="69"/>
      <c r="D303" s="77"/>
      <c r="E303" s="77"/>
      <c r="F303" s="78"/>
      <c r="G303" s="13"/>
      <c r="H303" s="13"/>
      <c r="I303" s="79"/>
      <c r="J303" s="80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22.2" x14ac:dyDescent="0.45">
      <c r="A304" s="76"/>
      <c r="B304" s="69"/>
      <c r="C304" s="69"/>
      <c r="D304" s="77"/>
      <c r="E304" s="77"/>
      <c r="F304" s="78"/>
      <c r="G304" s="13"/>
      <c r="H304" s="13"/>
      <c r="I304" s="79"/>
      <c r="J304" s="80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22.2" x14ac:dyDescent="0.45">
      <c r="A305" s="76"/>
      <c r="B305" s="69"/>
      <c r="C305" s="69"/>
      <c r="D305" s="77"/>
      <c r="E305" s="77"/>
      <c r="F305" s="78"/>
      <c r="G305" s="13"/>
      <c r="H305" s="13"/>
      <c r="I305" s="79"/>
      <c r="J305" s="80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22.2" x14ac:dyDescent="0.45">
      <c r="A306" s="76"/>
      <c r="B306" s="69"/>
      <c r="C306" s="69"/>
      <c r="D306" s="77"/>
      <c r="E306" s="77"/>
      <c r="F306" s="78"/>
      <c r="G306" s="13"/>
      <c r="H306" s="13"/>
      <c r="I306" s="79"/>
      <c r="J306" s="80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22.2" x14ac:dyDescent="0.45">
      <c r="A307" s="76"/>
      <c r="B307" s="69"/>
      <c r="C307" s="69"/>
      <c r="D307" s="77"/>
      <c r="E307" s="77"/>
      <c r="F307" s="78"/>
      <c r="G307" s="13"/>
      <c r="H307" s="13"/>
      <c r="I307" s="79"/>
      <c r="J307" s="80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22.2" x14ac:dyDescent="0.45">
      <c r="A308" s="76"/>
      <c r="B308" s="69"/>
      <c r="C308" s="69"/>
      <c r="D308" s="77"/>
      <c r="E308" s="77"/>
      <c r="F308" s="78"/>
      <c r="G308" s="13"/>
      <c r="H308" s="13"/>
      <c r="I308" s="79"/>
      <c r="J308" s="80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22.2" x14ac:dyDescent="0.45">
      <c r="A309" s="76"/>
      <c r="B309" s="69"/>
      <c r="C309" s="69"/>
      <c r="D309" s="77"/>
      <c r="E309" s="77"/>
      <c r="F309" s="78"/>
      <c r="G309" s="13"/>
      <c r="H309" s="13"/>
      <c r="I309" s="79"/>
      <c r="J309" s="80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22.2" x14ac:dyDescent="0.45">
      <c r="A310" s="76"/>
      <c r="B310" s="69"/>
      <c r="C310" s="69"/>
      <c r="D310" s="77"/>
      <c r="E310" s="77"/>
      <c r="F310" s="78"/>
      <c r="G310" s="13"/>
      <c r="H310" s="13"/>
      <c r="I310" s="79"/>
      <c r="J310" s="80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22.2" x14ac:dyDescent="0.45">
      <c r="A311" s="76"/>
      <c r="B311" s="69"/>
      <c r="C311" s="69"/>
      <c r="D311" s="77"/>
      <c r="E311" s="77"/>
      <c r="F311" s="78"/>
      <c r="G311" s="13"/>
      <c r="H311" s="13"/>
      <c r="I311" s="79"/>
      <c r="J311" s="80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22.2" x14ac:dyDescent="0.45">
      <c r="A312" s="76"/>
      <c r="B312" s="69"/>
      <c r="C312" s="69"/>
      <c r="D312" s="77"/>
      <c r="E312" s="77"/>
      <c r="F312" s="78"/>
      <c r="G312" s="13"/>
      <c r="H312" s="13"/>
      <c r="I312" s="79"/>
      <c r="J312" s="80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22.2" x14ac:dyDescent="0.45">
      <c r="A313" s="76"/>
      <c r="B313" s="69"/>
      <c r="C313" s="69"/>
      <c r="D313" s="77"/>
      <c r="E313" s="77"/>
      <c r="F313" s="78"/>
      <c r="G313" s="13"/>
      <c r="H313" s="13"/>
      <c r="I313" s="79"/>
      <c r="J313" s="80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22.2" x14ac:dyDescent="0.45">
      <c r="A314" s="76"/>
      <c r="B314" s="69"/>
      <c r="C314" s="69"/>
      <c r="D314" s="77"/>
      <c r="E314" s="77"/>
      <c r="F314" s="78"/>
      <c r="G314" s="13"/>
      <c r="H314" s="13"/>
      <c r="I314" s="79"/>
      <c r="J314" s="80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22.2" x14ac:dyDescent="0.45">
      <c r="A315" s="76"/>
      <c r="B315" s="69"/>
      <c r="C315" s="69"/>
      <c r="D315" s="77"/>
      <c r="E315" s="77"/>
      <c r="F315" s="78"/>
      <c r="G315" s="13"/>
      <c r="H315" s="13"/>
      <c r="I315" s="79"/>
      <c r="J315" s="80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22.2" x14ac:dyDescent="0.45">
      <c r="A316" s="76"/>
      <c r="B316" s="69"/>
      <c r="C316" s="69"/>
      <c r="D316" s="77"/>
      <c r="E316" s="77"/>
      <c r="F316" s="78"/>
      <c r="G316" s="13"/>
      <c r="H316" s="13"/>
      <c r="I316" s="79"/>
      <c r="J316" s="80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22.2" x14ac:dyDescent="0.45">
      <c r="A317" s="76"/>
      <c r="B317" s="69"/>
      <c r="C317" s="69"/>
      <c r="D317" s="77"/>
      <c r="E317" s="77"/>
      <c r="F317" s="78"/>
      <c r="G317" s="13"/>
      <c r="H317" s="13"/>
      <c r="I317" s="79"/>
      <c r="J317" s="80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22.2" x14ac:dyDescent="0.45">
      <c r="A318" s="76"/>
      <c r="B318" s="69"/>
      <c r="C318" s="69"/>
      <c r="D318" s="77"/>
      <c r="E318" s="77"/>
      <c r="F318" s="78"/>
      <c r="G318" s="13"/>
      <c r="H318" s="13"/>
      <c r="I318" s="79"/>
      <c r="J318" s="80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22.2" x14ac:dyDescent="0.45">
      <c r="A319" s="76"/>
      <c r="B319" s="69"/>
      <c r="C319" s="69"/>
      <c r="D319" s="77"/>
      <c r="E319" s="77"/>
      <c r="F319" s="78"/>
      <c r="G319" s="13"/>
      <c r="H319" s="13"/>
      <c r="I319" s="79"/>
      <c r="J319" s="80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22.2" x14ac:dyDescent="0.45">
      <c r="A320" s="76"/>
      <c r="B320" s="69"/>
      <c r="C320" s="69"/>
      <c r="D320" s="77"/>
      <c r="E320" s="77"/>
      <c r="F320" s="78"/>
      <c r="G320" s="13"/>
      <c r="H320" s="13"/>
      <c r="I320" s="79"/>
      <c r="J320" s="80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22.2" x14ac:dyDescent="0.45">
      <c r="A321" s="76"/>
      <c r="B321" s="69"/>
      <c r="C321" s="69"/>
      <c r="D321" s="77"/>
      <c r="E321" s="77"/>
      <c r="F321" s="78"/>
      <c r="G321" s="13"/>
      <c r="H321" s="13"/>
      <c r="I321" s="79"/>
      <c r="J321" s="80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22.2" x14ac:dyDescent="0.45">
      <c r="A322" s="76"/>
      <c r="B322" s="69"/>
      <c r="C322" s="69"/>
      <c r="D322" s="77"/>
      <c r="E322" s="77"/>
      <c r="F322" s="78"/>
      <c r="G322" s="13"/>
      <c r="H322" s="13"/>
      <c r="I322" s="79"/>
      <c r="J322" s="80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22.2" x14ac:dyDescent="0.45">
      <c r="A323" s="76"/>
      <c r="B323" s="69"/>
      <c r="C323" s="69"/>
      <c r="D323" s="77"/>
      <c r="E323" s="77"/>
      <c r="F323" s="78"/>
      <c r="G323" s="13"/>
      <c r="H323" s="13"/>
      <c r="I323" s="79"/>
      <c r="J323" s="80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22.2" x14ac:dyDescent="0.45">
      <c r="A324" s="76"/>
      <c r="B324" s="69"/>
      <c r="C324" s="69"/>
      <c r="D324" s="77"/>
      <c r="E324" s="77"/>
      <c r="F324" s="78"/>
      <c r="G324" s="13"/>
      <c r="H324" s="13"/>
      <c r="I324" s="79"/>
      <c r="J324" s="80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22.2" x14ac:dyDescent="0.45">
      <c r="A325" s="76"/>
      <c r="B325" s="69"/>
      <c r="C325" s="69"/>
      <c r="D325" s="77"/>
      <c r="E325" s="77"/>
      <c r="F325" s="78"/>
      <c r="G325" s="13"/>
      <c r="H325" s="13"/>
      <c r="I325" s="79"/>
      <c r="J325" s="80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22.2" x14ac:dyDescent="0.45">
      <c r="A326" s="76"/>
      <c r="B326" s="69"/>
      <c r="C326" s="69"/>
      <c r="D326" s="77"/>
      <c r="E326" s="77"/>
      <c r="F326" s="78"/>
      <c r="G326" s="13"/>
      <c r="H326" s="13"/>
      <c r="I326" s="79"/>
      <c r="J326" s="80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22.2" x14ac:dyDescent="0.45">
      <c r="A327" s="76"/>
      <c r="B327" s="69"/>
      <c r="C327" s="69"/>
      <c r="D327" s="77"/>
      <c r="E327" s="77"/>
      <c r="F327" s="78"/>
      <c r="G327" s="13"/>
      <c r="H327" s="13"/>
      <c r="I327" s="79"/>
      <c r="J327" s="80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22.2" x14ac:dyDescent="0.45">
      <c r="A328" s="76"/>
      <c r="B328" s="69"/>
      <c r="C328" s="69"/>
      <c r="D328" s="77"/>
      <c r="E328" s="77"/>
      <c r="F328" s="78"/>
      <c r="G328" s="13"/>
      <c r="H328" s="13"/>
      <c r="I328" s="79"/>
      <c r="J328" s="80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22.2" x14ac:dyDescent="0.45">
      <c r="A329" s="76"/>
      <c r="B329" s="69"/>
      <c r="C329" s="69"/>
      <c r="D329" s="77"/>
      <c r="E329" s="77"/>
      <c r="F329" s="78"/>
      <c r="G329" s="13"/>
      <c r="H329" s="13"/>
      <c r="I329" s="79"/>
      <c r="J329" s="80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22.2" x14ac:dyDescent="0.45">
      <c r="A330" s="76"/>
      <c r="B330" s="69"/>
      <c r="C330" s="69"/>
      <c r="D330" s="77"/>
      <c r="E330" s="77"/>
      <c r="F330" s="78"/>
      <c r="G330" s="13"/>
      <c r="H330" s="13"/>
      <c r="I330" s="79"/>
      <c r="J330" s="80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22.2" x14ac:dyDescent="0.45">
      <c r="A331" s="76"/>
      <c r="B331" s="69"/>
      <c r="C331" s="69"/>
      <c r="D331" s="77"/>
      <c r="E331" s="77"/>
      <c r="F331" s="78"/>
      <c r="G331" s="13"/>
      <c r="H331" s="13"/>
      <c r="I331" s="79"/>
      <c r="J331" s="80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22.2" x14ac:dyDescent="0.45">
      <c r="A332" s="76"/>
      <c r="B332" s="69"/>
      <c r="C332" s="69"/>
      <c r="D332" s="77"/>
      <c r="E332" s="77"/>
      <c r="F332" s="78"/>
      <c r="G332" s="13"/>
      <c r="H332" s="13"/>
      <c r="I332" s="79"/>
      <c r="J332" s="80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22.2" x14ac:dyDescent="0.45">
      <c r="A333" s="76"/>
      <c r="B333" s="69"/>
      <c r="C333" s="69"/>
      <c r="D333" s="77"/>
      <c r="E333" s="77"/>
      <c r="F333" s="78"/>
      <c r="G333" s="13"/>
      <c r="H333" s="13"/>
      <c r="I333" s="79"/>
      <c r="J333" s="80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22.2" x14ac:dyDescent="0.45">
      <c r="A334" s="76"/>
      <c r="B334" s="69"/>
      <c r="C334" s="69"/>
      <c r="D334" s="77"/>
      <c r="E334" s="77"/>
      <c r="F334" s="78"/>
      <c r="G334" s="13"/>
      <c r="H334" s="13"/>
      <c r="I334" s="79"/>
      <c r="J334" s="80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22.2" x14ac:dyDescent="0.45">
      <c r="A335" s="76"/>
      <c r="B335" s="69"/>
      <c r="C335" s="69"/>
      <c r="D335" s="77"/>
      <c r="E335" s="77"/>
      <c r="F335" s="78"/>
      <c r="G335" s="13"/>
      <c r="H335" s="13"/>
      <c r="I335" s="79"/>
      <c r="J335" s="80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22.2" x14ac:dyDescent="0.45">
      <c r="A336" s="76"/>
      <c r="B336" s="69"/>
      <c r="C336" s="69"/>
      <c r="D336" s="77"/>
      <c r="E336" s="77"/>
      <c r="F336" s="78"/>
      <c r="G336" s="13"/>
      <c r="H336" s="13"/>
      <c r="I336" s="79"/>
      <c r="J336" s="80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22.2" x14ac:dyDescent="0.45">
      <c r="A337" s="76"/>
      <c r="B337" s="69"/>
      <c r="C337" s="69"/>
      <c r="D337" s="77"/>
      <c r="E337" s="77"/>
      <c r="F337" s="78"/>
      <c r="G337" s="13"/>
      <c r="H337" s="13"/>
      <c r="I337" s="79"/>
      <c r="J337" s="80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22.2" x14ac:dyDescent="0.45">
      <c r="A338" s="76"/>
      <c r="B338" s="69"/>
      <c r="C338" s="69"/>
      <c r="D338" s="77"/>
      <c r="E338" s="77"/>
      <c r="F338" s="78"/>
      <c r="G338" s="13"/>
      <c r="H338" s="13"/>
      <c r="I338" s="79"/>
      <c r="J338" s="80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22.2" x14ac:dyDescent="0.45">
      <c r="A339" s="76"/>
      <c r="B339" s="69"/>
      <c r="C339" s="69"/>
      <c r="D339" s="77"/>
      <c r="E339" s="77"/>
      <c r="F339" s="78"/>
      <c r="G339" s="13"/>
      <c r="H339" s="13"/>
      <c r="I339" s="79"/>
      <c r="J339" s="80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22.2" x14ac:dyDescent="0.45">
      <c r="A340" s="76"/>
      <c r="B340" s="69"/>
      <c r="C340" s="69"/>
      <c r="D340" s="77"/>
      <c r="E340" s="77"/>
      <c r="F340" s="78"/>
      <c r="G340" s="13"/>
      <c r="H340" s="13"/>
      <c r="I340" s="79"/>
      <c r="J340" s="80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22.2" x14ac:dyDescent="0.45">
      <c r="A341" s="76"/>
      <c r="B341" s="69"/>
      <c r="C341" s="69"/>
      <c r="D341" s="77"/>
      <c r="E341" s="77"/>
      <c r="F341" s="78"/>
      <c r="G341" s="13"/>
      <c r="H341" s="13"/>
      <c r="I341" s="79"/>
      <c r="J341" s="80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22.2" x14ac:dyDescent="0.45">
      <c r="A342" s="76"/>
      <c r="B342" s="69"/>
      <c r="C342" s="69"/>
      <c r="D342" s="77"/>
      <c r="E342" s="77"/>
      <c r="F342" s="78"/>
      <c r="G342" s="13"/>
      <c r="H342" s="13"/>
      <c r="I342" s="79"/>
      <c r="J342" s="80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22.2" x14ac:dyDescent="0.45">
      <c r="A343" s="76"/>
      <c r="B343" s="69"/>
      <c r="C343" s="69"/>
      <c r="D343" s="77"/>
      <c r="E343" s="77"/>
      <c r="F343" s="78"/>
      <c r="G343" s="13"/>
      <c r="H343" s="13"/>
      <c r="I343" s="79"/>
      <c r="J343" s="80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22.2" x14ac:dyDescent="0.45">
      <c r="A344" s="76"/>
      <c r="B344" s="69"/>
      <c r="C344" s="69"/>
      <c r="D344" s="77"/>
      <c r="E344" s="77"/>
      <c r="F344" s="78"/>
      <c r="G344" s="13"/>
      <c r="H344" s="13"/>
      <c r="I344" s="79"/>
      <c r="J344" s="80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22.2" x14ac:dyDescent="0.45">
      <c r="A345" s="76"/>
      <c r="B345" s="69"/>
      <c r="C345" s="69"/>
      <c r="D345" s="77"/>
      <c r="E345" s="77"/>
      <c r="F345" s="78"/>
      <c r="G345" s="13"/>
      <c r="H345" s="13"/>
      <c r="I345" s="79"/>
      <c r="J345" s="80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7.399999999999999" x14ac:dyDescent="0.3">
      <c r="I346" s="81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7.399999999999999" x14ac:dyDescent="0.3">
      <c r="I347" s="81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</sheetData>
  <printOptions horizontalCentered="1" gridLines="1"/>
  <pageMargins left="0.7" right="0.7" top="0.75" bottom="0.75" header="0" footer="0"/>
  <pageSetup scale="20" fitToHeight="0" pageOrder="overThenDown" orientation="portrait" cellComments="atEnd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26B75-7597-480D-9E30-3B053B3C0CF1}">
  <dimension ref="A1:J5"/>
  <sheetViews>
    <sheetView workbookViewId="0">
      <selection sqref="A1:J1"/>
    </sheetView>
  </sheetViews>
  <sheetFormatPr defaultRowHeight="13.2" x14ac:dyDescent="0.25"/>
  <cols>
    <col min="1" max="1" width="8.44140625" bestFit="1" customWidth="1"/>
    <col min="2" max="2" width="33" bestFit="1" customWidth="1"/>
    <col min="3" max="3" width="18.33203125" bestFit="1" customWidth="1"/>
    <col min="4" max="4" width="9.6640625" bestFit="1" customWidth="1"/>
    <col min="5" max="5" width="8.88671875" bestFit="1" customWidth="1"/>
    <col min="6" max="6" width="20.33203125" bestFit="1" customWidth="1"/>
    <col min="7" max="7" width="7.109375" bestFit="1" customWidth="1"/>
    <col min="8" max="8" width="7" bestFit="1" customWidth="1"/>
    <col min="9" max="9" width="7.6640625" bestFit="1" customWidth="1"/>
    <col min="10" max="10" width="17.109375" style="95" bestFit="1" customWidth="1"/>
  </cols>
  <sheetData>
    <row r="1" spans="1:10" ht="52.2" x14ac:dyDescent="0.3">
      <c r="A1" s="89" t="s">
        <v>0</v>
      </c>
      <c r="B1" s="89" t="s">
        <v>1</v>
      </c>
      <c r="C1" s="89" t="s">
        <v>2</v>
      </c>
      <c r="D1" s="90" t="s">
        <v>3</v>
      </c>
      <c r="E1" s="90" t="s">
        <v>4</v>
      </c>
      <c r="F1" s="90" t="s">
        <v>5</v>
      </c>
      <c r="G1" s="91" t="s">
        <v>6</v>
      </c>
      <c r="H1" s="91" t="s">
        <v>7</v>
      </c>
      <c r="I1" s="92" t="s">
        <v>8</v>
      </c>
      <c r="J1" s="94" t="s">
        <v>9</v>
      </c>
    </row>
    <row r="2" spans="1:10" ht="17.399999999999999" x14ac:dyDescent="0.3">
      <c r="A2" s="98">
        <v>1</v>
      </c>
      <c r="B2" s="98" t="s">
        <v>307</v>
      </c>
      <c r="C2" s="98" t="s">
        <v>28</v>
      </c>
      <c r="D2" s="98"/>
      <c r="E2" s="98"/>
      <c r="F2" s="98" t="s">
        <v>308</v>
      </c>
      <c r="G2" s="98"/>
      <c r="H2" s="98"/>
      <c r="I2" s="98">
        <v>20</v>
      </c>
      <c r="J2" s="115">
        <v>15000</v>
      </c>
    </row>
    <row r="3" spans="1:10" ht="17.399999999999999" x14ac:dyDescent="0.3">
      <c r="A3" s="98">
        <f>1+A2</f>
        <v>2</v>
      </c>
      <c r="B3" s="98" t="s">
        <v>309</v>
      </c>
      <c r="C3" s="98" t="s">
        <v>310</v>
      </c>
      <c r="D3" s="98"/>
      <c r="E3" s="98"/>
      <c r="F3" s="98" t="s">
        <v>308</v>
      </c>
      <c r="G3" s="98"/>
      <c r="H3" s="98"/>
      <c r="I3" s="98">
        <v>0.5</v>
      </c>
      <c r="J3" s="115">
        <v>50</v>
      </c>
    </row>
    <row r="4" spans="1:10" ht="17.399999999999999" x14ac:dyDescent="0.3">
      <c r="A4" s="98">
        <f t="shared" ref="A4:A5" si="0">1+A3</f>
        <v>3</v>
      </c>
      <c r="B4" s="98" t="s">
        <v>311</v>
      </c>
      <c r="C4" s="98" t="s">
        <v>312</v>
      </c>
      <c r="D4" s="98"/>
      <c r="E4" s="98"/>
      <c r="F4" s="98" t="s">
        <v>308</v>
      </c>
      <c r="G4" s="98"/>
      <c r="H4" s="98"/>
      <c r="I4" s="98">
        <v>3</v>
      </c>
      <c r="J4" s="115">
        <v>20</v>
      </c>
    </row>
    <row r="5" spans="1:10" ht="17.399999999999999" x14ac:dyDescent="0.3">
      <c r="A5" s="98">
        <f t="shared" si="0"/>
        <v>4</v>
      </c>
      <c r="B5" s="98" t="s">
        <v>313</v>
      </c>
      <c r="C5" s="98" t="s">
        <v>310</v>
      </c>
      <c r="D5" s="98"/>
      <c r="E5" s="98"/>
      <c r="F5" s="98" t="s">
        <v>308</v>
      </c>
      <c r="G5" s="98"/>
      <c r="H5" s="98"/>
      <c r="I5" s="98">
        <v>0.5</v>
      </c>
      <c r="J5" s="115">
        <v>15</v>
      </c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C84B-10D6-42AF-83D0-AAC778AFED68}">
  <dimension ref="A1:J20"/>
  <sheetViews>
    <sheetView workbookViewId="0">
      <selection sqref="A1:J1"/>
    </sheetView>
  </sheetViews>
  <sheetFormatPr defaultRowHeight="13.2" x14ac:dyDescent="0.25"/>
  <cols>
    <col min="2" max="2" width="41.6640625" customWidth="1"/>
    <col min="3" max="3" width="32" customWidth="1"/>
    <col min="6" max="6" width="30.33203125" customWidth="1"/>
    <col min="9" max="9" width="15.33203125" customWidth="1"/>
    <col min="10" max="10" width="17" style="133" customWidth="1"/>
  </cols>
  <sheetData>
    <row r="1" spans="1:10" ht="34.799999999999997" x14ac:dyDescent="0.3">
      <c r="A1" s="89" t="s">
        <v>0</v>
      </c>
      <c r="B1" s="89" t="s">
        <v>1</v>
      </c>
      <c r="C1" s="89" t="s">
        <v>2</v>
      </c>
      <c r="D1" s="90" t="s">
        <v>3</v>
      </c>
      <c r="E1" s="90" t="s">
        <v>4</v>
      </c>
      <c r="F1" s="90" t="s">
        <v>5</v>
      </c>
      <c r="G1" s="91" t="s">
        <v>6</v>
      </c>
      <c r="H1" s="91" t="s">
        <v>7</v>
      </c>
      <c r="I1" s="92" t="s">
        <v>8</v>
      </c>
      <c r="J1" s="129" t="s">
        <v>9</v>
      </c>
    </row>
    <row r="2" spans="1:10" ht="17.399999999999999" x14ac:dyDescent="0.3">
      <c r="A2" s="98">
        <v>1</v>
      </c>
      <c r="B2" s="98" t="s">
        <v>451</v>
      </c>
      <c r="C2" s="98"/>
      <c r="D2" s="98"/>
      <c r="E2" s="98"/>
      <c r="F2" s="98" t="s">
        <v>94</v>
      </c>
      <c r="G2" s="98"/>
      <c r="H2" s="98"/>
      <c r="I2" s="98">
        <v>150</v>
      </c>
      <c r="J2" s="130">
        <v>500</v>
      </c>
    </row>
    <row r="3" spans="1:10" ht="17.399999999999999" x14ac:dyDescent="0.3">
      <c r="A3" s="98">
        <f>A2+1</f>
        <v>2</v>
      </c>
      <c r="B3" s="98" t="s">
        <v>452</v>
      </c>
      <c r="C3" s="98" t="s">
        <v>28</v>
      </c>
      <c r="D3" s="98"/>
      <c r="E3" s="98"/>
      <c r="F3" s="98" t="s">
        <v>94</v>
      </c>
      <c r="G3" s="98"/>
      <c r="H3" s="98"/>
      <c r="I3" s="98">
        <v>60</v>
      </c>
      <c r="J3" s="130">
        <v>100</v>
      </c>
    </row>
    <row r="4" spans="1:10" ht="17.399999999999999" x14ac:dyDescent="0.3">
      <c r="A4" s="98">
        <f t="shared" ref="A4:A12" si="0">A3+1</f>
        <v>3</v>
      </c>
      <c r="B4" s="98" t="s">
        <v>453</v>
      </c>
      <c r="C4" s="98" t="s">
        <v>28</v>
      </c>
      <c r="D4" s="98"/>
      <c r="E4" s="98"/>
      <c r="F4" s="98" t="s">
        <v>94</v>
      </c>
      <c r="G4" s="98"/>
      <c r="H4" s="98"/>
      <c r="I4" s="98">
        <v>200</v>
      </c>
      <c r="J4" s="130">
        <v>200</v>
      </c>
    </row>
    <row r="5" spans="1:10" ht="22.2" x14ac:dyDescent="0.45">
      <c r="A5" s="98">
        <f t="shared" si="0"/>
        <v>4</v>
      </c>
      <c r="B5" s="51" t="s">
        <v>115</v>
      </c>
      <c r="C5" s="9" t="s">
        <v>28</v>
      </c>
      <c r="D5" s="2"/>
      <c r="E5" s="9"/>
      <c r="F5" s="98" t="s">
        <v>94</v>
      </c>
      <c r="G5" s="9"/>
      <c r="H5" s="9"/>
      <c r="I5" s="11">
        <v>300</v>
      </c>
      <c r="J5" s="12">
        <v>50000</v>
      </c>
    </row>
    <row r="6" spans="1:10" ht="17.399999999999999" x14ac:dyDescent="0.3">
      <c r="A6" s="98">
        <f t="shared" si="0"/>
        <v>5</v>
      </c>
      <c r="B6" s="98"/>
      <c r="C6" s="98"/>
      <c r="D6" s="98"/>
      <c r="E6" s="98"/>
      <c r="F6" s="98"/>
      <c r="G6" s="98"/>
      <c r="H6" s="98"/>
      <c r="I6" s="98"/>
      <c r="J6" s="130"/>
    </row>
    <row r="7" spans="1:10" ht="17.399999999999999" x14ac:dyDescent="0.3">
      <c r="A7" s="98">
        <f t="shared" si="0"/>
        <v>6</v>
      </c>
      <c r="B7" s="98"/>
      <c r="C7" s="98"/>
      <c r="D7" s="98"/>
      <c r="E7" s="98"/>
      <c r="F7" s="98"/>
      <c r="G7" s="98"/>
      <c r="H7" s="98"/>
      <c r="I7" s="98"/>
      <c r="J7" s="130"/>
    </row>
    <row r="8" spans="1:10" ht="17.399999999999999" x14ac:dyDescent="0.3">
      <c r="A8" s="98">
        <f t="shared" si="0"/>
        <v>7</v>
      </c>
      <c r="B8" s="98"/>
      <c r="C8" s="98"/>
      <c r="D8" s="98"/>
      <c r="E8" s="98"/>
      <c r="F8" s="98"/>
      <c r="G8" s="98"/>
      <c r="H8" s="98"/>
      <c r="I8" s="98"/>
      <c r="J8" s="130"/>
    </row>
    <row r="9" spans="1:10" ht="17.399999999999999" x14ac:dyDescent="0.3">
      <c r="A9" s="98">
        <f t="shared" si="0"/>
        <v>8</v>
      </c>
      <c r="B9" s="98"/>
      <c r="C9" s="98"/>
      <c r="D9" s="98"/>
      <c r="E9" s="98"/>
      <c r="F9" s="98"/>
      <c r="G9" s="98"/>
      <c r="H9" s="98"/>
      <c r="I9" s="98"/>
      <c r="J9" s="130"/>
    </row>
    <row r="10" spans="1:10" ht="17.399999999999999" x14ac:dyDescent="0.3">
      <c r="A10" s="98">
        <f t="shared" si="0"/>
        <v>9</v>
      </c>
      <c r="B10" s="98"/>
      <c r="C10" s="98"/>
      <c r="D10" s="98"/>
      <c r="E10" s="98"/>
      <c r="F10" s="98"/>
      <c r="G10" s="98"/>
      <c r="H10" s="98"/>
      <c r="I10" s="98"/>
      <c r="J10" s="130"/>
    </row>
    <row r="11" spans="1:10" ht="17.399999999999999" x14ac:dyDescent="0.3">
      <c r="A11" s="98">
        <f t="shared" si="0"/>
        <v>10</v>
      </c>
      <c r="B11" s="98"/>
      <c r="C11" s="98"/>
      <c r="D11" s="98"/>
      <c r="E11" s="98"/>
      <c r="F11" s="98"/>
      <c r="G11" s="98"/>
      <c r="H11" s="98"/>
      <c r="I11" s="98"/>
      <c r="J11" s="130"/>
    </row>
    <row r="12" spans="1:10" ht="17.399999999999999" x14ac:dyDescent="0.3">
      <c r="A12" s="98">
        <f t="shared" si="0"/>
        <v>11</v>
      </c>
      <c r="B12" s="98"/>
      <c r="C12" s="98"/>
      <c r="D12" s="98"/>
      <c r="E12" s="98"/>
      <c r="F12" s="98"/>
      <c r="G12" s="98"/>
      <c r="H12" s="98"/>
      <c r="I12" s="98"/>
      <c r="J12" s="130"/>
    </row>
    <row r="13" spans="1:10" ht="17.399999999999999" x14ac:dyDescent="0.3">
      <c r="A13" s="98"/>
      <c r="B13" s="98"/>
      <c r="C13" s="98"/>
      <c r="D13" s="98"/>
      <c r="E13" s="98"/>
      <c r="F13" s="98"/>
      <c r="G13" s="98"/>
      <c r="H13" s="98"/>
      <c r="I13" s="98"/>
      <c r="J13" s="130"/>
    </row>
    <row r="14" spans="1:10" ht="17.399999999999999" x14ac:dyDescent="0.3">
      <c r="A14" s="98"/>
      <c r="B14" s="98"/>
      <c r="C14" s="98"/>
      <c r="D14" s="98"/>
      <c r="E14" s="98"/>
      <c r="F14" s="98"/>
      <c r="G14" s="98"/>
      <c r="H14" s="98"/>
      <c r="I14" s="98"/>
      <c r="J14" s="130"/>
    </row>
    <row r="15" spans="1:10" ht="17.399999999999999" x14ac:dyDescent="0.3">
      <c r="A15" s="98"/>
      <c r="B15" s="98"/>
      <c r="C15" s="98"/>
      <c r="D15" s="98"/>
      <c r="E15" s="98"/>
      <c r="F15" s="98"/>
      <c r="G15" s="98"/>
      <c r="H15" s="98"/>
      <c r="I15" s="98"/>
      <c r="J15" s="130"/>
    </row>
    <row r="16" spans="1:10" ht="17.399999999999999" x14ac:dyDescent="0.3">
      <c r="A16" s="98"/>
      <c r="B16" s="98"/>
      <c r="C16" s="98"/>
      <c r="D16" s="98"/>
      <c r="E16" s="98"/>
      <c r="F16" s="98"/>
      <c r="G16" s="98"/>
      <c r="H16" s="98"/>
      <c r="I16" s="98"/>
      <c r="J16" s="130"/>
    </row>
    <row r="17" spans="1:10" ht="17.399999999999999" x14ac:dyDescent="0.3">
      <c r="A17" s="98"/>
      <c r="B17" s="98"/>
      <c r="C17" s="98"/>
      <c r="D17" s="98"/>
      <c r="E17" s="98"/>
      <c r="F17" s="98"/>
      <c r="G17" s="98"/>
      <c r="H17" s="98"/>
      <c r="I17" s="98"/>
      <c r="J17" s="130"/>
    </row>
    <row r="18" spans="1:10" ht="17.399999999999999" x14ac:dyDescent="0.3">
      <c r="A18" s="98"/>
      <c r="B18" s="98"/>
      <c r="C18" s="98"/>
      <c r="D18" s="98"/>
      <c r="E18" s="98"/>
      <c r="F18" s="98"/>
      <c r="G18" s="98"/>
      <c r="H18" s="98"/>
      <c r="I18" s="98"/>
      <c r="J18" s="130"/>
    </row>
    <row r="19" spans="1:10" ht="17.399999999999999" x14ac:dyDescent="0.3">
      <c r="A19" s="98"/>
      <c r="B19" s="98"/>
      <c r="C19" s="98"/>
      <c r="D19" s="98"/>
      <c r="E19" s="98"/>
      <c r="F19" s="98"/>
      <c r="G19" s="98"/>
      <c r="H19" s="98"/>
      <c r="I19" s="98"/>
      <c r="J19" s="130"/>
    </row>
    <row r="20" spans="1:10" ht="17.399999999999999" x14ac:dyDescent="0.3">
      <c r="A20" s="98"/>
      <c r="B20" s="98"/>
      <c r="C20" s="98"/>
      <c r="D20" s="98"/>
      <c r="E20" s="98"/>
      <c r="F20" s="98"/>
      <c r="G20" s="98"/>
      <c r="H20" s="98"/>
      <c r="I20" s="98"/>
      <c r="J20" s="13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C63D-68F3-4975-B0D2-1DCA44C78E2F}">
  <dimension ref="A1:J13"/>
  <sheetViews>
    <sheetView tabSelected="1" workbookViewId="0">
      <selection activeCell="J7" sqref="J7"/>
    </sheetView>
  </sheetViews>
  <sheetFormatPr defaultRowHeight="13.2" x14ac:dyDescent="0.25"/>
  <cols>
    <col min="1" max="1" width="7.6640625" bestFit="1" customWidth="1"/>
    <col min="2" max="2" width="36.21875" customWidth="1"/>
    <col min="3" max="3" width="31.44140625" customWidth="1"/>
    <col min="4" max="4" width="9.109375" bestFit="1" customWidth="1"/>
    <col min="5" max="5" width="8.44140625" bestFit="1" customWidth="1"/>
    <col min="6" max="6" width="19" bestFit="1" customWidth="1"/>
    <col min="7" max="7" width="8.5546875" bestFit="1" customWidth="1"/>
    <col min="8" max="8" width="12.21875" customWidth="1"/>
    <col min="9" max="9" width="15.5546875" customWidth="1"/>
    <col min="10" max="10" width="20" style="133" customWidth="1"/>
  </cols>
  <sheetData>
    <row r="1" spans="1:10" ht="34.799999999999997" x14ac:dyDescent="0.3">
      <c r="A1" s="89" t="s">
        <v>0</v>
      </c>
      <c r="B1" s="89" t="s">
        <v>1</v>
      </c>
      <c r="C1" s="89" t="s">
        <v>2</v>
      </c>
      <c r="D1" s="90" t="s">
        <v>3</v>
      </c>
      <c r="E1" s="90" t="s">
        <v>4</v>
      </c>
      <c r="F1" s="90" t="s">
        <v>5</v>
      </c>
      <c r="G1" s="91" t="s">
        <v>6</v>
      </c>
      <c r="H1" s="91" t="s">
        <v>7</v>
      </c>
      <c r="I1" s="92" t="s">
        <v>8</v>
      </c>
      <c r="J1" s="129" t="s">
        <v>9</v>
      </c>
    </row>
    <row r="2" spans="1:10" ht="69.599999999999994" x14ac:dyDescent="0.3">
      <c r="A2" s="98">
        <v>1</v>
      </c>
      <c r="B2" s="99" t="s">
        <v>467</v>
      </c>
      <c r="C2" s="98" t="s">
        <v>28</v>
      </c>
      <c r="D2" s="98"/>
      <c r="E2" s="98"/>
      <c r="F2" s="98"/>
      <c r="G2" s="98"/>
      <c r="H2" s="98"/>
      <c r="I2" s="98">
        <v>20</v>
      </c>
      <c r="J2" s="130">
        <v>500</v>
      </c>
    </row>
    <row r="3" spans="1:10" ht="22.2" x14ac:dyDescent="0.45">
      <c r="A3" s="98">
        <f>1+A2</f>
        <v>2</v>
      </c>
      <c r="B3" s="162" t="s">
        <v>107</v>
      </c>
      <c r="C3" s="84"/>
      <c r="D3" s="83"/>
      <c r="E3" s="84"/>
      <c r="F3" s="85" t="s">
        <v>101</v>
      </c>
      <c r="G3" s="84"/>
      <c r="H3" s="84"/>
      <c r="I3" s="86">
        <v>40</v>
      </c>
      <c r="J3" s="163">
        <v>300</v>
      </c>
    </row>
    <row r="4" spans="1:10" ht="22.2" x14ac:dyDescent="0.45">
      <c r="A4" s="98">
        <f t="shared" ref="A4:A13" si="0">1+A3</f>
        <v>3</v>
      </c>
      <c r="B4" s="87" t="s">
        <v>99</v>
      </c>
      <c r="C4" s="87" t="s">
        <v>100</v>
      </c>
      <c r="D4" s="83"/>
      <c r="E4" s="84"/>
      <c r="F4" s="85" t="s">
        <v>101</v>
      </c>
      <c r="G4" s="84"/>
      <c r="H4" s="84"/>
      <c r="I4" s="86">
        <v>15</v>
      </c>
      <c r="J4" s="163">
        <v>50</v>
      </c>
    </row>
    <row r="5" spans="1:10" ht="22.2" x14ac:dyDescent="0.45">
      <c r="A5" s="98">
        <f t="shared" si="0"/>
        <v>4</v>
      </c>
      <c r="B5" s="162" t="s">
        <v>109</v>
      </c>
      <c r="C5" s="84"/>
      <c r="D5" s="83"/>
      <c r="E5" s="84"/>
      <c r="F5" s="85" t="s">
        <v>101</v>
      </c>
      <c r="G5" s="84"/>
      <c r="H5" s="84"/>
      <c r="I5" s="86">
        <v>4</v>
      </c>
      <c r="J5" s="163">
        <v>5</v>
      </c>
    </row>
    <row r="6" spans="1:10" ht="53.4" customHeight="1" x14ac:dyDescent="0.3">
      <c r="A6" s="98">
        <f t="shared" si="0"/>
        <v>5</v>
      </c>
      <c r="B6" s="98" t="s">
        <v>454</v>
      </c>
      <c r="C6" s="99" t="s">
        <v>455</v>
      </c>
      <c r="D6" s="98"/>
      <c r="E6" s="98"/>
      <c r="F6" s="98"/>
      <c r="G6" s="98"/>
      <c r="H6" s="98"/>
      <c r="I6" s="98">
        <v>50</v>
      </c>
      <c r="J6" s="130">
        <v>3000</v>
      </c>
    </row>
    <row r="7" spans="1:10" ht="17.399999999999999" x14ac:dyDescent="0.3">
      <c r="A7" s="98">
        <f t="shared" si="0"/>
        <v>6</v>
      </c>
      <c r="B7" s="98" t="s">
        <v>456</v>
      </c>
      <c r="C7" s="98" t="s">
        <v>457</v>
      </c>
      <c r="D7" s="98"/>
      <c r="E7" s="98"/>
      <c r="F7" s="98"/>
      <c r="G7" s="98"/>
      <c r="H7" s="98"/>
      <c r="I7" s="98">
        <v>10</v>
      </c>
      <c r="J7" s="130"/>
    </row>
    <row r="8" spans="1:10" ht="17.399999999999999" x14ac:dyDescent="0.3">
      <c r="A8" s="98">
        <f t="shared" si="0"/>
        <v>7</v>
      </c>
      <c r="B8" s="98" t="s">
        <v>458</v>
      </c>
      <c r="C8" s="98" t="s">
        <v>459</v>
      </c>
      <c r="D8" s="98"/>
      <c r="E8" s="98"/>
      <c r="F8" s="98"/>
      <c r="G8" s="98"/>
      <c r="H8" s="98"/>
      <c r="I8" s="98">
        <v>10</v>
      </c>
      <c r="J8" s="130">
        <v>15</v>
      </c>
    </row>
    <row r="9" spans="1:10" ht="17.399999999999999" x14ac:dyDescent="0.3">
      <c r="A9" s="98">
        <f t="shared" si="0"/>
        <v>8</v>
      </c>
      <c r="B9" s="98" t="s">
        <v>460</v>
      </c>
      <c r="C9" s="98" t="s">
        <v>461</v>
      </c>
      <c r="D9" s="98"/>
      <c r="E9" s="98"/>
      <c r="F9" s="98"/>
      <c r="G9" s="98"/>
      <c r="H9" s="98"/>
      <c r="I9" s="98">
        <v>5</v>
      </c>
      <c r="J9" s="130">
        <v>20</v>
      </c>
    </row>
    <row r="10" spans="1:10" ht="17.399999999999999" x14ac:dyDescent="0.3">
      <c r="A10" s="98">
        <f t="shared" si="0"/>
        <v>9</v>
      </c>
      <c r="B10" s="98" t="s">
        <v>462</v>
      </c>
      <c r="C10" s="98" t="s">
        <v>28</v>
      </c>
      <c r="D10" s="98"/>
      <c r="E10" s="98"/>
      <c r="F10" s="98"/>
      <c r="G10" s="98"/>
      <c r="H10" s="98"/>
      <c r="I10" s="98">
        <v>5</v>
      </c>
      <c r="J10" s="130">
        <v>50</v>
      </c>
    </row>
    <row r="11" spans="1:10" ht="17.399999999999999" x14ac:dyDescent="0.3">
      <c r="A11" s="98">
        <f t="shared" si="0"/>
        <v>10</v>
      </c>
      <c r="B11" s="100" t="s">
        <v>464</v>
      </c>
      <c r="C11" s="100" t="s">
        <v>463</v>
      </c>
      <c r="D11" s="88"/>
      <c r="E11" s="88"/>
      <c r="F11" s="88"/>
      <c r="G11" s="88"/>
      <c r="H11" s="88"/>
      <c r="I11" s="100">
        <v>1</v>
      </c>
      <c r="J11" s="164">
        <v>10</v>
      </c>
    </row>
    <row r="12" spans="1:10" ht="17.399999999999999" x14ac:dyDescent="0.3">
      <c r="A12" s="98">
        <f t="shared" si="0"/>
        <v>11</v>
      </c>
      <c r="B12" s="100" t="s">
        <v>465</v>
      </c>
      <c r="C12" s="100" t="s">
        <v>466</v>
      </c>
      <c r="D12" s="88"/>
      <c r="E12" s="88"/>
      <c r="F12" s="88"/>
      <c r="G12" s="88"/>
      <c r="H12" s="88"/>
      <c r="I12" s="100">
        <v>25</v>
      </c>
      <c r="J12" s="164">
        <v>150</v>
      </c>
    </row>
    <row r="13" spans="1:10" ht="17.399999999999999" x14ac:dyDescent="0.3">
      <c r="A13" s="98">
        <f t="shared" si="0"/>
        <v>12</v>
      </c>
      <c r="B13" s="100" t="s">
        <v>468</v>
      </c>
      <c r="C13" s="100" t="s">
        <v>28</v>
      </c>
      <c r="D13" s="88"/>
      <c r="E13" s="88"/>
      <c r="F13" s="88"/>
      <c r="G13" s="88"/>
      <c r="H13" s="88"/>
      <c r="I13" s="100">
        <v>2</v>
      </c>
      <c r="J13" s="164">
        <v>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4185-B9E0-4CC9-A246-648022C074B7}">
  <dimension ref="A1:J10"/>
  <sheetViews>
    <sheetView workbookViewId="0">
      <selection sqref="A1:J10"/>
    </sheetView>
  </sheetViews>
  <sheetFormatPr defaultRowHeight="13.2" x14ac:dyDescent="0.25"/>
  <sheetData>
    <row r="1" spans="1:10" ht="17.399999999999999" x14ac:dyDescent="0.3">
      <c r="A1" s="82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2" t="s">
        <v>5</v>
      </c>
      <c r="G1" s="82" t="s">
        <v>6</v>
      </c>
      <c r="H1" s="82" t="s">
        <v>7</v>
      </c>
      <c r="I1" s="160" t="s">
        <v>8</v>
      </c>
      <c r="J1" s="161" t="s">
        <v>9</v>
      </c>
    </row>
    <row r="2" spans="1:10" ht="17.399999999999999" x14ac:dyDescent="0.3">
      <c r="A2" s="82">
        <v>1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7.399999999999999" x14ac:dyDescent="0.3">
      <c r="A3" s="82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ht="17.399999999999999" x14ac:dyDescent="0.3">
      <c r="A4" s="82">
        <v>3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7.399999999999999" x14ac:dyDescent="0.3">
      <c r="A5" s="82">
        <v>4</v>
      </c>
      <c r="B5" s="82"/>
      <c r="C5" s="82"/>
      <c r="D5" s="82"/>
      <c r="E5" s="82"/>
      <c r="F5" s="82"/>
      <c r="G5" s="82"/>
      <c r="H5" s="82"/>
      <c r="I5" s="82"/>
      <c r="J5" s="82"/>
    </row>
    <row r="6" spans="1:10" ht="17.399999999999999" x14ac:dyDescent="0.3">
      <c r="A6" s="82">
        <v>5</v>
      </c>
      <c r="B6" s="82"/>
      <c r="C6" s="82"/>
      <c r="D6" s="82"/>
      <c r="E6" s="82"/>
      <c r="F6" s="82"/>
      <c r="G6" s="82"/>
      <c r="H6" s="82"/>
      <c r="I6" s="82"/>
      <c r="J6" s="82"/>
    </row>
    <row r="7" spans="1:10" ht="17.399999999999999" x14ac:dyDescent="0.3">
      <c r="A7" s="82">
        <v>6</v>
      </c>
      <c r="B7" s="82"/>
      <c r="C7" s="82"/>
      <c r="D7" s="82"/>
      <c r="E7" s="82"/>
      <c r="F7" s="82"/>
      <c r="G7" s="82"/>
      <c r="H7" s="82"/>
      <c r="I7" s="82"/>
      <c r="J7" s="82"/>
    </row>
    <row r="8" spans="1:10" ht="17.399999999999999" x14ac:dyDescent="0.3">
      <c r="A8" s="82">
        <v>7</v>
      </c>
      <c r="B8" s="82"/>
      <c r="C8" s="82"/>
      <c r="D8" s="82"/>
      <c r="E8" s="82"/>
      <c r="F8" s="82"/>
      <c r="G8" s="82"/>
      <c r="H8" s="82"/>
      <c r="I8" s="82"/>
      <c r="J8" s="82"/>
    </row>
    <row r="9" spans="1:10" ht="17.399999999999999" x14ac:dyDescent="0.3">
      <c r="A9" s="82">
        <v>8</v>
      </c>
      <c r="B9" s="82"/>
      <c r="C9" s="82"/>
      <c r="D9" s="82"/>
      <c r="E9" s="82"/>
      <c r="F9" s="82"/>
      <c r="G9" s="82"/>
      <c r="H9" s="82"/>
      <c r="I9" s="82"/>
      <c r="J9" s="82"/>
    </row>
    <row r="10" spans="1:10" ht="17.399999999999999" x14ac:dyDescent="0.3">
      <c r="A10" s="82">
        <v>9</v>
      </c>
      <c r="B10" s="82"/>
      <c r="C10" s="82"/>
      <c r="D10" s="82"/>
      <c r="E10" s="82"/>
      <c r="F10" s="82"/>
      <c r="G10" s="82"/>
      <c r="H10" s="82"/>
      <c r="I10" s="82"/>
      <c r="J10" s="8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A3A2-73B0-40E3-922D-FDF18249428E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6F86-8F19-4D7A-ABDD-8911A63711B6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376C-C8BB-444D-AAA9-642A72677AF7}">
  <dimension ref="A1:I60"/>
  <sheetViews>
    <sheetView topLeftCell="A5" workbookViewId="0">
      <selection activeCell="C55" sqref="C55"/>
    </sheetView>
  </sheetViews>
  <sheetFormatPr defaultRowHeight="13.2" x14ac:dyDescent="0.25"/>
  <cols>
    <col min="1" max="1" width="8.44140625" bestFit="1" customWidth="1"/>
    <col min="2" max="2" width="67.5546875" bestFit="1" customWidth="1"/>
    <col min="3" max="3" width="49" bestFit="1" customWidth="1"/>
    <col min="4" max="4" width="13.5546875" customWidth="1"/>
    <col min="5" max="5" width="20.33203125" bestFit="1" customWidth="1"/>
    <col min="6" max="6" width="7.109375" bestFit="1" customWidth="1"/>
    <col min="7" max="7" width="7.6640625" bestFit="1" customWidth="1"/>
    <col min="8" max="8" width="12.109375" bestFit="1" customWidth="1"/>
    <col min="9" max="9" width="15.5546875" style="133" bestFit="1" customWidth="1"/>
  </cols>
  <sheetData>
    <row r="1" spans="1:9" ht="34.799999999999997" x14ac:dyDescent="0.3">
      <c r="A1" s="89" t="s">
        <v>0</v>
      </c>
      <c r="B1" s="89" t="s">
        <v>1</v>
      </c>
      <c r="C1" s="89" t="s">
        <v>2</v>
      </c>
      <c r="D1" s="90" t="s">
        <v>4</v>
      </c>
      <c r="E1" s="90" t="s">
        <v>5</v>
      </c>
      <c r="F1" s="91" t="s">
        <v>6</v>
      </c>
      <c r="G1" s="91" t="s">
        <v>7</v>
      </c>
      <c r="H1" s="92" t="s">
        <v>8</v>
      </c>
      <c r="I1" s="129" t="s">
        <v>9</v>
      </c>
    </row>
    <row r="2" spans="1:9" ht="17.399999999999999" x14ac:dyDescent="0.3">
      <c r="A2" s="98">
        <v>1</v>
      </c>
      <c r="B2" s="98" t="s">
        <v>347</v>
      </c>
      <c r="C2" s="98" t="s">
        <v>348</v>
      </c>
      <c r="D2" s="98" t="s">
        <v>291</v>
      </c>
      <c r="E2" s="98" t="s">
        <v>409</v>
      </c>
      <c r="F2" s="98"/>
      <c r="G2" s="98"/>
      <c r="H2" s="98">
        <v>5</v>
      </c>
      <c r="I2" s="130">
        <v>700</v>
      </c>
    </row>
    <row r="3" spans="1:9" ht="17.399999999999999" x14ac:dyDescent="0.3">
      <c r="A3" s="98">
        <f>1+A2</f>
        <v>2</v>
      </c>
      <c r="B3" s="98" t="s">
        <v>412</v>
      </c>
      <c r="C3" s="98" t="s">
        <v>413</v>
      </c>
      <c r="D3" s="98"/>
      <c r="E3" s="98" t="s">
        <v>409</v>
      </c>
      <c r="F3" s="98"/>
      <c r="G3" s="98"/>
      <c r="H3" s="98">
        <v>12</v>
      </c>
      <c r="I3" s="130">
        <v>390</v>
      </c>
    </row>
    <row r="4" spans="1:9" ht="34.799999999999997" x14ac:dyDescent="0.3">
      <c r="A4" s="98">
        <f t="shared" ref="A4:A59" si="0">1+A3</f>
        <v>3</v>
      </c>
      <c r="B4" s="99" t="s">
        <v>411</v>
      </c>
      <c r="C4" s="98" t="s">
        <v>20</v>
      </c>
      <c r="D4" s="111"/>
      <c r="E4" s="98" t="s">
        <v>409</v>
      </c>
      <c r="F4" s="111"/>
      <c r="G4" s="111"/>
      <c r="H4" s="113">
        <v>200</v>
      </c>
      <c r="I4" s="131">
        <v>7600</v>
      </c>
    </row>
    <row r="5" spans="1:9" ht="17.399999999999999" x14ac:dyDescent="0.3">
      <c r="A5" s="98">
        <f t="shared" si="0"/>
        <v>4</v>
      </c>
      <c r="B5" s="98" t="s">
        <v>349</v>
      </c>
      <c r="C5" s="98" t="s">
        <v>350</v>
      </c>
      <c r="D5" s="98"/>
      <c r="E5" s="98" t="s">
        <v>409</v>
      </c>
      <c r="F5" s="98"/>
      <c r="G5" s="98"/>
      <c r="H5" s="98">
        <v>1</v>
      </c>
      <c r="I5" s="130">
        <v>2300</v>
      </c>
    </row>
    <row r="6" spans="1:9" ht="17.399999999999999" x14ac:dyDescent="0.3">
      <c r="A6" s="98">
        <f t="shared" si="0"/>
        <v>5</v>
      </c>
      <c r="B6" s="98" t="s">
        <v>351</v>
      </c>
      <c r="C6" s="98" t="s">
        <v>352</v>
      </c>
      <c r="D6" s="98"/>
      <c r="E6" s="98" t="s">
        <v>409</v>
      </c>
      <c r="F6" s="98"/>
      <c r="G6" s="98"/>
      <c r="H6" s="98">
        <v>2</v>
      </c>
      <c r="I6" s="130">
        <v>1000</v>
      </c>
    </row>
    <row r="7" spans="1:9" ht="17.399999999999999" x14ac:dyDescent="0.3">
      <c r="A7" s="98">
        <f t="shared" si="0"/>
        <v>6</v>
      </c>
      <c r="B7" s="98" t="s">
        <v>353</v>
      </c>
      <c r="C7" s="98" t="s">
        <v>354</v>
      </c>
      <c r="D7" s="98"/>
      <c r="E7" s="98" t="s">
        <v>409</v>
      </c>
      <c r="F7" s="98"/>
      <c r="G7" s="98"/>
      <c r="H7" s="98">
        <v>10</v>
      </c>
      <c r="I7" s="130">
        <v>700</v>
      </c>
    </row>
    <row r="8" spans="1:9" ht="17.399999999999999" x14ac:dyDescent="0.3">
      <c r="A8" s="98">
        <f t="shared" si="0"/>
        <v>7</v>
      </c>
      <c r="B8" s="98" t="s">
        <v>23</v>
      </c>
      <c r="C8" s="98" t="s">
        <v>24</v>
      </c>
      <c r="D8" s="111"/>
      <c r="E8" s="98" t="s">
        <v>409</v>
      </c>
      <c r="F8" s="111"/>
      <c r="G8" s="111"/>
      <c r="H8" s="113">
        <v>20</v>
      </c>
      <c r="I8" s="131">
        <v>1500</v>
      </c>
    </row>
    <row r="9" spans="1:9" ht="17.399999999999999" x14ac:dyDescent="0.3">
      <c r="A9" s="98">
        <f t="shared" si="0"/>
        <v>8</v>
      </c>
      <c r="B9" s="98" t="s">
        <v>355</v>
      </c>
      <c r="C9" s="98" t="s">
        <v>28</v>
      </c>
      <c r="D9" s="98"/>
      <c r="E9" s="98" t="s">
        <v>409</v>
      </c>
      <c r="F9" s="98"/>
      <c r="G9" s="98"/>
      <c r="H9" s="98">
        <v>14</v>
      </c>
      <c r="I9" s="130">
        <v>15000</v>
      </c>
    </row>
    <row r="10" spans="1:9" ht="17.399999999999999" x14ac:dyDescent="0.3">
      <c r="A10" s="98">
        <f t="shared" si="0"/>
        <v>9</v>
      </c>
      <c r="B10" s="98" t="s">
        <v>21</v>
      </c>
      <c r="C10" s="98" t="s">
        <v>22</v>
      </c>
      <c r="D10" s="111"/>
      <c r="E10" s="98" t="s">
        <v>409</v>
      </c>
      <c r="F10" s="111"/>
      <c r="G10" s="111"/>
      <c r="H10" s="113">
        <v>5</v>
      </c>
      <c r="I10" s="131">
        <v>200</v>
      </c>
    </row>
    <row r="11" spans="1:9" ht="17.399999999999999" x14ac:dyDescent="0.3">
      <c r="A11" s="98">
        <f t="shared" si="0"/>
        <v>10</v>
      </c>
      <c r="B11" s="98" t="s">
        <v>136</v>
      </c>
      <c r="C11" s="98" t="s">
        <v>137</v>
      </c>
      <c r="D11" s="111"/>
      <c r="E11" s="98" t="s">
        <v>409</v>
      </c>
      <c r="F11" s="111"/>
      <c r="G11" s="111"/>
      <c r="H11" s="113">
        <v>2</v>
      </c>
      <c r="I11" s="131">
        <v>150</v>
      </c>
    </row>
    <row r="12" spans="1:9" ht="17.399999999999999" x14ac:dyDescent="0.3">
      <c r="A12" s="98">
        <f t="shared" si="0"/>
        <v>11</v>
      </c>
      <c r="B12" s="98" t="s">
        <v>356</v>
      </c>
      <c r="C12" s="98" t="s">
        <v>142</v>
      </c>
      <c r="D12" s="111"/>
      <c r="E12" s="98" t="s">
        <v>409</v>
      </c>
      <c r="F12" s="111"/>
      <c r="G12" s="111"/>
      <c r="H12" s="113">
        <v>5</v>
      </c>
      <c r="I12" s="131">
        <v>150</v>
      </c>
    </row>
    <row r="13" spans="1:9" ht="17.399999999999999" x14ac:dyDescent="0.3">
      <c r="A13" s="98">
        <f t="shared" si="0"/>
        <v>12</v>
      </c>
      <c r="B13" s="110" t="s">
        <v>410</v>
      </c>
      <c r="C13" s="111" t="s">
        <v>331</v>
      </c>
      <c r="D13" s="111"/>
      <c r="E13" s="98" t="s">
        <v>409</v>
      </c>
      <c r="F13" s="111"/>
      <c r="G13" s="111"/>
      <c r="H13" s="113">
        <v>10</v>
      </c>
      <c r="I13" s="131">
        <v>3600</v>
      </c>
    </row>
    <row r="14" spans="1:9" ht="17.399999999999999" x14ac:dyDescent="0.3">
      <c r="A14" s="98">
        <f t="shared" si="0"/>
        <v>13</v>
      </c>
      <c r="B14" s="111" t="s">
        <v>154</v>
      </c>
      <c r="C14" s="111" t="s">
        <v>155</v>
      </c>
      <c r="D14" s="111"/>
      <c r="E14" s="98" t="s">
        <v>409</v>
      </c>
      <c r="F14" s="111"/>
      <c r="G14" s="111"/>
      <c r="H14" s="113">
        <v>1</v>
      </c>
      <c r="I14" s="131">
        <v>50</v>
      </c>
    </row>
    <row r="15" spans="1:9" ht="17.399999999999999" x14ac:dyDescent="0.3">
      <c r="A15" s="98">
        <f t="shared" si="0"/>
        <v>14</v>
      </c>
      <c r="B15" s="98" t="s">
        <v>357</v>
      </c>
      <c r="C15" s="98" t="s">
        <v>157</v>
      </c>
      <c r="D15" s="98"/>
      <c r="E15" s="98" t="s">
        <v>409</v>
      </c>
      <c r="F15" s="98"/>
      <c r="G15" s="98"/>
      <c r="H15" s="98">
        <v>8</v>
      </c>
      <c r="I15" s="130">
        <v>2000</v>
      </c>
    </row>
    <row r="16" spans="1:9" ht="17.399999999999999" x14ac:dyDescent="0.3">
      <c r="A16" s="98">
        <f t="shared" si="0"/>
        <v>15</v>
      </c>
      <c r="B16" s="98" t="s">
        <v>415</v>
      </c>
      <c r="C16" s="98" t="s">
        <v>416</v>
      </c>
      <c r="D16" s="98"/>
      <c r="E16" s="98" t="s">
        <v>409</v>
      </c>
      <c r="F16" s="98"/>
      <c r="G16" s="98"/>
      <c r="H16" s="98">
        <v>4</v>
      </c>
      <c r="I16" s="130">
        <v>1200</v>
      </c>
    </row>
    <row r="17" spans="1:9" ht="17.399999999999999" x14ac:dyDescent="0.3">
      <c r="A17" s="98">
        <f t="shared" si="0"/>
        <v>16</v>
      </c>
      <c r="B17" s="98" t="s">
        <v>414</v>
      </c>
      <c r="C17" s="98" t="s">
        <v>358</v>
      </c>
      <c r="D17" s="98"/>
      <c r="E17" s="98" t="s">
        <v>409</v>
      </c>
      <c r="F17" s="98"/>
      <c r="G17" s="98"/>
      <c r="H17" s="98">
        <v>4</v>
      </c>
      <c r="I17" s="130">
        <v>1500</v>
      </c>
    </row>
    <row r="18" spans="1:9" ht="17.399999999999999" x14ac:dyDescent="0.3">
      <c r="A18" s="98">
        <f t="shared" si="0"/>
        <v>17</v>
      </c>
      <c r="B18" s="98" t="s">
        <v>417</v>
      </c>
      <c r="C18" s="98" t="s">
        <v>157</v>
      </c>
      <c r="D18" s="98"/>
      <c r="E18" s="98" t="s">
        <v>409</v>
      </c>
      <c r="F18" s="98"/>
      <c r="G18" s="98"/>
      <c r="H18" s="98">
        <v>10</v>
      </c>
      <c r="I18" s="130">
        <v>2400</v>
      </c>
    </row>
    <row r="19" spans="1:9" ht="17.399999999999999" x14ac:dyDescent="0.3">
      <c r="A19" s="98">
        <f t="shared" si="0"/>
        <v>18</v>
      </c>
      <c r="B19" s="111" t="s">
        <v>359</v>
      </c>
      <c r="C19" s="111" t="s">
        <v>418</v>
      </c>
      <c r="D19" s="111"/>
      <c r="E19" s="98" t="s">
        <v>409</v>
      </c>
      <c r="F19" s="111"/>
      <c r="G19" s="111"/>
      <c r="H19" s="113">
        <v>5</v>
      </c>
      <c r="I19" s="131">
        <v>2500</v>
      </c>
    </row>
    <row r="20" spans="1:9" ht="17.399999999999999" x14ac:dyDescent="0.3">
      <c r="A20" s="98">
        <f t="shared" si="0"/>
        <v>19</v>
      </c>
      <c r="B20" s="98" t="s">
        <v>360</v>
      </c>
      <c r="C20" s="98" t="s">
        <v>361</v>
      </c>
      <c r="D20" s="98"/>
      <c r="E20" s="98" t="s">
        <v>409</v>
      </c>
      <c r="F20" s="98"/>
      <c r="G20" s="98"/>
      <c r="H20" s="98">
        <v>12</v>
      </c>
      <c r="I20" s="130">
        <v>4000</v>
      </c>
    </row>
    <row r="21" spans="1:9" ht="17.399999999999999" x14ac:dyDescent="0.3">
      <c r="A21" s="98">
        <f t="shared" si="0"/>
        <v>20</v>
      </c>
      <c r="B21" s="111" t="s">
        <v>161</v>
      </c>
      <c r="C21" s="111" t="s">
        <v>162</v>
      </c>
      <c r="D21" s="111"/>
      <c r="E21" s="98" t="s">
        <v>409</v>
      </c>
      <c r="F21" s="111"/>
      <c r="G21" s="111"/>
      <c r="H21" s="113">
        <v>10</v>
      </c>
      <c r="I21" s="131">
        <v>1500</v>
      </c>
    </row>
    <row r="22" spans="1:9" ht="17.399999999999999" x14ac:dyDescent="0.3">
      <c r="A22" s="98">
        <f t="shared" si="0"/>
        <v>21</v>
      </c>
      <c r="B22" s="111" t="s">
        <v>163</v>
      </c>
      <c r="C22" s="111" t="s">
        <v>157</v>
      </c>
      <c r="D22" s="111"/>
      <c r="E22" s="98" t="s">
        <v>409</v>
      </c>
      <c r="F22" s="111"/>
      <c r="G22" s="111"/>
      <c r="H22" s="113">
        <v>10</v>
      </c>
      <c r="I22" s="131">
        <v>700</v>
      </c>
    </row>
    <row r="23" spans="1:9" ht="17.399999999999999" x14ac:dyDescent="0.3">
      <c r="A23" s="98">
        <f t="shared" si="0"/>
        <v>22</v>
      </c>
      <c r="B23" s="98" t="s">
        <v>419</v>
      </c>
      <c r="C23" s="98" t="s">
        <v>420</v>
      </c>
      <c r="D23" s="98"/>
      <c r="E23" s="98" t="s">
        <v>409</v>
      </c>
      <c r="F23" s="98"/>
      <c r="G23" s="98"/>
      <c r="H23" s="98">
        <v>2</v>
      </c>
      <c r="I23" s="130">
        <v>60</v>
      </c>
    </row>
    <row r="24" spans="1:9" ht="17.399999999999999" x14ac:dyDescent="0.3">
      <c r="A24" s="98">
        <f t="shared" si="0"/>
        <v>23</v>
      </c>
      <c r="B24" s="98" t="s">
        <v>362</v>
      </c>
      <c r="C24" s="98" t="s">
        <v>363</v>
      </c>
      <c r="D24" s="98"/>
      <c r="E24" s="98" t="s">
        <v>409</v>
      </c>
      <c r="F24" s="98"/>
      <c r="G24" s="98"/>
      <c r="H24" s="98">
        <v>5</v>
      </c>
      <c r="I24" s="130">
        <v>100</v>
      </c>
    </row>
    <row r="25" spans="1:9" ht="17.399999999999999" x14ac:dyDescent="0.3">
      <c r="A25" s="98">
        <f t="shared" si="0"/>
        <v>24</v>
      </c>
      <c r="B25" s="98" t="s">
        <v>364</v>
      </c>
      <c r="C25" s="98" t="s">
        <v>365</v>
      </c>
      <c r="D25" s="98"/>
      <c r="E25" s="98" t="s">
        <v>409</v>
      </c>
      <c r="F25" s="98"/>
      <c r="G25" s="98"/>
      <c r="H25" s="98">
        <v>8</v>
      </c>
      <c r="I25" s="130">
        <v>500</v>
      </c>
    </row>
    <row r="26" spans="1:9" ht="17.399999999999999" x14ac:dyDescent="0.3">
      <c r="A26" s="98">
        <f t="shared" si="0"/>
        <v>25</v>
      </c>
      <c r="B26" s="98" t="s">
        <v>287</v>
      </c>
      <c r="C26" s="98" t="s">
        <v>421</v>
      </c>
      <c r="D26" s="98"/>
      <c r="E26" s="98"/>
      <c r="F26" s="98"/>
      <c r="G26" s="98"/>
      <c r="H26" s="98">
        <v>15</v>
      </c>
      <c r="I26" s="115">
        <v>3000</v>
      </c>
    </row>
    <row r="27" spans="1:9" ht="17.399999999999999" x14ac:dyDescent="0.3">
      <c r="A27" s="98">
        <f t="shared" si="0"/>
        <v>26</v>
      </c>
      <c r="B27" s="105" t="s">
        <v>366</v>
      </c>
      <c r="C27" s="105" t="s">
        <v>422</v>
      </c>
      <c r="D27" s="103" t="s">
        <v>220</v>
      </c>
      <c r="E27" s="98" t="s">
        <v>409</v>
      </c>
      <c r="F27" s="98"/>
      <c r="G27" s="98"/>
      <c r="H27" s="126">
        <v>1</v>
      </c>
      <c r="I27" s="106">
        <v>1200</v>
      </c>
    </row>
    <row r="28" spans="1:9" ht="17.399999999999999" x14ac:dyDescent="0.3">
      <c r="A28" s="98">
        <f t="shared" si="0"/>
        <v>27</v>
      </c>
      <c r="B28" s="98" t="s">
        <v>367</v>
      </c>
      <c r="C28" s="98" t="s">
        <v>368</v>
      </c>
      <c r="D28" s="98"/>
      <c r="E28" s="98" t="s">
        <v>409</v>
      </c>
      <c r="F28" s="98"/>
      <c r="G28" s="98"/>
      <c r="H28" s="98">
        <v>12</v>
      </c>
      <c r="I28" s="130">
        <v>7000</v>
      </c>
    </row>
    <row r="29" spans="1:9" ht="17.399999999999999" x14ac:dyDescent="0.3">
      <c r="A29" s="98">
        <f t="shared" si="0"/>
        <v>28</v>
      </c>
      <c r="B29" s="98" t="s">
        <v>369</v>
      </c>
      <c r="C29" s="98" t="s">
        <v>28</v>
      </c>
      <c r="D29" s="98"/>
      <c r="E29" s="98" t="s">
        <v>409</v>
      </c>
      <c r="F29" s="98"/>
      <c r="G29" s="98"/>
      <c r="H29" s="98">
        <v>5</v>
      </c>
      <c r="I29" s="130">
        <v>1000</v>
      </c>
    </row>
    <row r="30" spans="1:9" ht="17.399999999999999" x14ac:dyDescent="0.3">
      <c r="A30" s="98">
        <f t="shared" si="0"/>
        <v>29</v>
      </c>
      <c r="B30" s="98" t="s">
        <v>370</v>
      </c>
      <c r="C30" s="98" t="s">
        <v>28</v>
      </c>
      <c r="D30" s="98"/>
      <c r="E30" s="98" t="s">
        <v>409</v>
      </c>
      <c r="F30" s="98"/>
      <c r="G30" s="98"/>
      <c r="H30" s="98">
        <v>8</v>
      </c>
      <c r="I30" s="130">
        <v>800</v>
      </c>
    </row>
    <row r="31" spans="1:9" ht="17.399999999999999" x14ac:dyDescent="0.3">
      <c r="A31" s="98">
        <f t="shared" si="0"/>
        <v>30</v>
      </c>
      <c r="B31" s="98" t="s">
        <v>371</v>
      </c>
      <c r="C31" s="98" t="s">
        <v>28</v>
      </c>
      <c r="D31" s="98"/>
      <c r="E31" s="98" t="s">
        <v>409</v>
      </c>
      <c r="F31" s="98"/>
      <c r="G31" s="98"/>
      <c r="H31" s="98">
        <v>2</v>
      </c>
      <c r="I31" s="130">
        <v>500</v>
      </c>
    </row>
    <row r="32" spans="1:9" ht="17.399999999999999" x14ac:dyDescent="0.3">
      <c r="A32" s="98">
        <f t="shared" si="0"/>
        <v>31</v>
      </c>
      <c r="B32" s="100" t="s">
        <v>372</v>
      </c>
      <c r="C32" s="100" t="s">
        <v>373</v>
      </c>
      <c r="D32" s="98"/>
      <c r="E32" s="98" t="s">
        <v>409</v>
      </c>
      <c r="F32" s="98"/>
      <c r="G32" s="98"/>
      <c r="H32" s="98"/>
      <c r="I32" s="130"/>
    </row>
    <row r="33" spans="1:9" ht="17.399999999999999" x14ac:dyDescent="0.3">
      <c r="A33" s="98">
        <f t="shared" si="0"/>
        <v>32</v>
      </c>
      <c r="B33" s="100" t="s">
        <v>374</v>
      </c>
      <c r="C33" s="98" t="s">
        <v>310</v>
      </c>
      <c r="D33" s="98"/>
      <c r="E33" s="98" t="s">
        <v>409</v>
      </c>
      <c r="F33" s="98"/>
      <c r="G33" s="98"/>
      <c r="H33" s="98"/>
      <c r="I33" s="130">
        <v>60</v>
      </c>
    </row>
    <row r="34" spans="1:9" ht="17.399999999999999" x14ac:dyDescent="0.3">
      <c r="A34" s="98">
        <f t="shared" si="0"/>
        <v>33</v>
      </c>
      <c r="B34" s="100" t="s">
        <v>375</v>
      </c>
      <c r="C34" s="98" t="s">
        <v>310</v>
      </c>
      <c r="D34" s="98"/>
      <c r="E34" s="98" t="s">
        <v>409</v>
      </c>
      <c r="F34" s="98"/>
      <c r="G34" s="98"/>
      <c r="H34" s="98"/>
      <c r="I34" s="130">
        <v>40</v>
      </c>
    </row>
    <row r="35" spans="1:9" ht="17.399999999999999" x14ac:dyDescent="0.3">
      <c r="A35" s="98">
        <f t="shared" si="0"/>
        <v>34</v>
      </c>
      <c r="B35" s="100" t="s">
        <v>376</v>
      </c>
      <c r="C35" s="98" t="s">
        <v>377</v>
      </c>
      <c r="D35" s="98"/>
      <c r="E35" s="98" t="s">
        <v>409</v>
      </c>
      <c r="F35" s="98"/>
      <c r="G35" s="98"/>
      <c r="H35" s="98"/>
      <c r="I35" s="130">
        <v>100</v>
      </c>
    </row>
    <row r="36" spans="1:9" ht="17.399999999999999" x14ac:dyDescent="0.3">
      <c r="A36" s="98">
        <f t="shared" si="0"/>
        <v>35</v>
      </c>
      <c r="B36" s="100" t="s">
        <v>378</v>
      </c>
      <c r="C36" s="98" t="s">
        <v>379</v>
      </c>
      <c r="D36" s="98"/>
      <c r="E36" s="98" t="s">
        <v>409</v>
      </c>
      <c r="F36" s="98"/>
      <c r="G36" s="98"/>
      <c r="H36" s="98"/>
      <c r="I36" s="130">
        <v>1800</v>
      </c>
    </row>
    <row r="37" spans="1:9" ht="17.399999999999999" x14ac:dyDescent="0.3">
      <c r="A37" s="98">
        <f t="shared" si="0"/>
        <v>36</v>
      </c>
      <c r="B37" s="100" t="s">
        <v>380</v>
      </c>
      <c r="C37" s="98" t="s">
        <v>425</v>
      </c>
      <c r="D37" s="98"/>
      <c r="E37" s="98" t="s">
        <v>409</v>
      </c>
      <c r="F37" s="98"/>
      <c r="G37" s="98"/>
      <c r="H37" s="98"/>
      <c r="I37" s="130"/>
    </row>
    <row r="38" spans="1:9" ht="17.399999999999999" x14ac:dyDescent="0.3">
      <c r="A38" s="98">
        <f t="shared" si="0"/>
        <v>37</v>
      </c>
      <c r="B38" s="100" t="s">
        <v>381</v>
      </c>
      <c r="C38" s="98" t="s">
        <v>382</v>
      </c>
      <c r="D38" s="98"/>
      <c r="E38" s="98" t="s">
        <v>409</v>
      </c>
      <c r="F38" s="98"/>
      <c r="G38" s="98"/>
      <c r="H38" s="98"/>
      <c r="I38" s="130"/>
    </row>
    <row r="39" spans="1:9" ht="17.399999999999999" x14ac:dyDescent="0.3">
      <c r="A39" s="98">
        <f t="shared" si="0"/>
        <v>38</v>
      </c>
      <c r="B39" s="100" t="s">
        <v>383</v>
      </c>
      <c r="C39" s="98" t="s">
        <v>424</v>
      </c>
      <c r="D39" s="98"/>
      <c r="E39" s="98" t="s">
        <v>409</v>
      </c>
      <c r="F39" s="98"/>
      <c r="G39" s="98"/>
      <c r="H39" s="98"/>
      <c r="I39" s="130"/>
    </row>
    <row r="40" spans="1:9" ht="17.399999999999999" x14ac:dyDescent="0.3">
      <c r="A40" s="98">
        <f t="shared" si="0"/>
        <v>39</v>
      </c>
      <c r="B40" s="100" t="s">
        <v>384</v>
      </c>
      <c r="C40" s="98" t="s">
        <v>426</v>
      </c>
      <c r="D40" s="98"/>
      <c r="E40" s="98" t="s">
        <v>409</v>
      </c>
      <c r="F40" s="98"/>
      <c r="G40" s="98"/>
      <c r="H40" s="98"/>
      <c r="I40" s="130"/>
    </row>
    <row r="41" spans="1:9" ht="17.399999999999999" x14ac:dyDescent="0.3">
      <c r="A41" s="98">
        <f t="shared" si="0"/>
        <v>40</v>
      </c>
      <c r="B41" s="100" t="s">
        <v>385</v>
      </c>
      <c r="C41" s="98"/>
      <c r="D41" s="98"/>
      <c r="E41" s="98" t="s">
        <v>409</v>
      </c>
      <c r="F41" s="98"/>
      <c r="G41" s="98"/>
      <c r="H41" s="98"/>
      <c r="I41" s="130"/>
    </row>
    <row r="42" spans="1:9" ht="17.399999999999999" x14ac:dyDescent="0.3">
      <c r="A42" s="98">
        <f t="shared" si="0"/>
        <v>41</v>
      </c>
      <c r="B42" s="100" t="s">
        <v>386</v>
      </c>
      <c r="C42" s="98"/>
      <c r="D42" s="98"/>
      <c r="E42" s="98" t="s">
        <v>409</v>
      </c>
      <c r="F42" s="98"/>
      <c r="G42" s="98"/>
      <c r="H42" s="98"/>
      <c r="I42" s="130">
        <v>3000</v>
      </c>
    </row>
    <row r="43" spans="1:9" ht="17.399999999999999" x14ac:dyDescent="0.3">
      <c r="A43" s="98">
        <f t="shared" si="0"/>
        <v>42</v>
      </c>
      <c r="B43" s="100" t="s">
        <v>387</v>
      </c>
      <c r="C43" s="98" t="s">
        <v>423</v>
      </c>
      <c r="D43" s="98"/>
      <c r="E43" s="98" t="s">
        <v>409</v>
      </c>
      <c r="F43" s="98"/>
      <c r="G43" s="98"/>
      <c r="H43" s="98"/>
      <c r="I43" s="130">
        <v>1000</v>
      </c>
    </row>
    <row r="44" spans="1:9" ht="17.399999999999999" x14ac:dyDescent="0.3">
      <c r="A44" s="98">
        <f t="shared" si="0"/>
        <v>43</v>
      </c>
      <c r="B44" s="127" t="s">
        <v>149</v>
      </c>
      <c r="C44" s="128"/>
      <c r="D44" s="111"/>
      <c r="E44" s="98" t="s">
        <v>409</v>
      </c>
      <c r="F44" s="111"/>
      <c r="G44" s="111"/>
      <c r="H44" s="113">
        <v>1</v>
      </c>
      <c r="I44" s="131">
        <v>5000</v>
      </c>
    </row>
    <row r="45" spans="1:9" ht="17.399999999999999" x14ac:dyDescent="0.3">
      <c r="A45" s="98">
        <f t="shared" si="0"/>
        <v>44</v>
      </c>
      <c r="B45" s="99" t="s">
        <v>388</v>
      </c>
      <c r="C45" s="99" t="s">
        <v>26</v>
      </c>
      <c r="D45" s="99"/>
      <c r="E45" s="98" t="s">
        <v>409</v>
      </c>
      <c r="F45" s="99"/>
      <c r="G45" s="99"/>
      <c r="H45" s="104">
        <v>5</v>
      </c>
      <c r="I45" s="132">
        <v>100</v>
      </c>
    </row>
    <row r="46" spans="1:9" ht="17.399999999999999" x14ac:dyDescent="0.3">
      <c r="A46" s="98">
        <f t="shared" si="0"/>
        <v>45</v>
      </c>
      <c r="B46" s="100" t="s">
        <v>389</v>
      </c>
      <c r="C46" s="98" t="s">
        <v>390</v>
      </c>
      <c r="D46" s="98"/>
      <c r="E46" s="98" t="s">
        <v>409</v>
      </c>
      <c r="F46" s="98"/>
      <c r="G46" s="98"/>
      <c r="H46" s="98">
        <v>8</v>
      </c>
      <c r="I46" s="130"/>
    </row>
    <row r="47" spans="1:9" ht="17.399999999999999" x14ac:dyDescent="0.3">
      <c r="A47" s="98">
        <f t="shared" si="0"/>
        <v>46</v>
      </c>
      <c r="B47" s="100" t="s">
        <v>391</v>
      </c>
      <c r="C47" s="98" t="s">
        <v>392</v>
      </c>
      <c r="D47" s="98"/>
      <c r="E47" s="98" t="s">
        <v>409</v>
      </c>
      <c r="F47" s="98"/>
      <c r="G47" s="98"/>
      <c r="H47" s="98"/>
      <c r="I47" s="130"/>
    </row>
    <row r="48" spans="1:9" ht="17.399999999999999" x14ac:dyDescent="0.3">
      <c r="A48" s="98">
        <f t="shared" si="0"/>
        <v>47</v>
      </c>
      <c r="B48" s="100" t="s">
        <v>393</v>
      </c>
      <c r="C48" s="98"/>
      <c r="D48" s="98"/>
      <c r="E48" s="98" t="s">
        <v>409</v>
      </c>
      <c r="F48" s="98"/>
      <c r="G48" s="98"/>
      <c r="H48" s="98"/>
      <c r="I48" s="130"/>
    </row>
    <row r="49" spans="1:9" ht="17.399999999999999" x14ac:dyDescent="0.3">
      <c r="A49" s="98">
        <f t="shared" si="0"/>
        <v>48</v>
      </c>
      <c r="B49" s="100" t="s">
        <v>394</v>
      </c>
      <c r="C49" s="98"/>
      <c r="D49" s="98"/>
      <c r="E49" s="98" t="s">
        <v>409</v>
      </c>
      <c r="F49" s="98"/>
      <c r="G49" s="98"/>
      <c r="H49" s="98"/>
      <c r="I49" s="130"/>
    </row>
    <row r="50" spans="1:9" ht="17.399999999999999" x14ac:dyDescent="0.3">
      <c r="A50" s="98">
        <f t="shared" si="0"/>
        <v>49</v>
      </c>
      <c r="B50" s="100" t="s">
        <v>395</v>
      </c>
      <c r="C50" s="98"/>
      <c r="D50" s="98"/>
      <c r="E50" s="98" t="s">
        <v>409</v>
      </c>
      <c r="F50" s="98"/>
      <c r="G50" s="98"/>
      <c r="H50" s="98"/>
      <c r="I50" s="130"/>
    </row>
    <row r="51" spans="1:9" ht="17.399999999999999" x14ac:dyDescent="0.3">
      <c r="A51" s="98">
        <f t="shared" si="0"/>
        <v>50</v>
      </c>
      <c r="B51" s="100" t="s">
        <v>396</v>
      </c>
      <c r="C51" s="98" t="s">
        <v>397</v>
      </c>
      <c r="D51" s="98"/>
      <c r="E51" s="98" t="s">
        <v>409</v>
      </c>
      <c r="F51" s="98"/>
      <c r="G51" s="98"/>
      <c r="H51" s="98"/>
      <c r="I51" s="130"/>
    </row>
    <row r="52" spans="1:9" ht="17.399999999999999" x14ac:dyDescent="0.3">
      <c r="A52" s="98">
        <f t="shared" si="0"/>
        <v>51</v>
      </c>
      <c r="B52" s="100" t="s">
        <v>398</v>
      </c>
      <c r="C52" s="98" t="s">
        <v>399</v>
      </c>
      <c r="D52" s="98"/>
      <c r="E52" s="98" t="s">
        <v>409</v>
      </c>
      <c r="F52" s="98"/>
      <c r="G52" s="98"/>
      <c r="H52" s="98"/>
      <c r="I52" s="130"/>
    </row>
    <row r="53" spans="1:9" ht="17.399999999999999" x14ac:dyDescent="0.3">
      <c r="A53" s="98">
        <f t="shared" si="0"/>
        <v>52</v>
      </c>
      <c r="B53" s="100" t="s">
        <v>400</v>
      </c>
      <c r="C53" s="98"/>
      <c r="D53" s="98"/>
      <c r="E53" s="98" t="s">
        <v>409</v>
      </c>
      <c r="F53" s="98"/>
      <c r="G53" s="98"/>
      <c r="H53" s="98"/>
      <c r="I53" s="130"/>
    </row>
    <row r="54" spans="1:9" ht="17.399999999999999" x14ac:dyDescent="0.3">
      <c r="A54" s="98">
        <f t="shared" si="0"/>
        <v>53</v>
      </c>
      <c r="B54" s="100" t="s">
        <v>401</v>
      </c>
      <c r="C54" s="98" t="s">
        <v>402</v>
      </c>
      <c r="D54" s="98"/>
      <c r="E54" s="98" t="s">
        <v>409</v>
      </c>
      <c r="F54" s="98"/>
      <c r="G54" s="98"/>
      <c r="H54" s="98"/>
      <c r="I54" s="130"/>
    </row>
    <row r="55" spans="1:9" ht="17.399999999999999" x14ac:dyDescent="0.3">
      <c r="A55" s="98">
        <f t="shared" si="0"/>
        <v>54</v>
      </c>
      <c r="B55" s="100" t="s">
        <v>403</v>
      </c>
      <c r="C55" s="98" t="s">
        <v>434</v>
      </c>
      <c r="D55" s="98"/>
      <c r="E55" s="98" t="s">
        <v>409</v>
      </c>
      <c r="F55" s="98"/>
      <c r="G55" s="98"/>
      <c r="H55" s="98"/>
      <c r="I55" s="130"/>
    </row>
    <row r="56" spans="1:9" ht="17.399999999999999" x14ac:dyDescent="0.3">
      <c r="A56" s="98">
        <f t="shared" si="0"/>
        <v>55</v>
      </c>
      <c r="B56" s="100" t="s">
        <v>404</v>
      </c>
      <c r="C56" s="98" t="s">
        <v>405</v>
      </c>
      <c r="D56" s="98"/>
      <c r="E56" s="98" t="s">
        <v>409</v>
      </c>
      <c r="F56" s="98"/>
      <c r="G56" s="98"/>
      <c r="H56" s="98"/>
      <c r="I56" s="130"/>
    </row>
    <row r="57" spans="1:9" ht="17.399999999999999" x14ac:dyDescent="0.3">
      <c r="A57" s="98">
        <f t="shared" si="0"/>
        <v>56</v>
      </c>
      <c r="B57" s="100" t="s">
        <v>406</v>
      </c>
      <c r="C57" s="98"/>
      <c r="D57" s="98"/>
      <c r="E57" s="98" t="s">
        <v>409</v>
      </c>
      <c r="F57" s="98"/>
      <c r="G57" s="98"/>
      <c r="H57" s="98">
        <v>10</v>
      </c>
      <c r="I57" s="130">
        <v>200</v>
      </c>
    </row>
    <row r="58" spans="1:9" ht="17.399999999999999" x14ac:dyDescent="0.3">
      <c r="A58" s="98">
        <f t="shared" si="0"/>
        <v>57</v>
      </c>
      <c r="B58" s="100" t="s">
        <v>407</v>
      </c>
      <c r="C58" s="98"/>
      <c r="D58" s="98"/>
      <c r="E58" s="98" t="s">
        <v>409</v>
      </c>
      <c r="F58" s="98"/>
      <c r="G58" s="98"/>
      <c r="H58" s="98">
        <v>12</v>
      </c>
      <c r="I58" s="130">
        <v>500</v>
      </c>
    </row>
    <row r="59" spans="1:9" ht="17.399999999999999" x14ac:dyDescent="0.3">
      <c r="A59" s="98">
        <f t="shared" si="0"/>
        <v>58</v>
      </c>
      <c r="B59" s="100" t="s">
        <v>408</v>
      </c>
      <c r="C59" s="98"/>
      <c r="D59" s="98"/>
      <c r="E59" s="98" t="s">
        <v>409</v>
      </c>
      <c r="F59" s="98"/>
      <c r="G59" s="98"/>
      <c r="H59" s="98">
        <v>8</v>
      </c>
      <c r="I59" s="130">
        <v>80</v>
      </c>
    </row>
    <row r="60" spans="1:9" s="82" customFormat="1" ht="17.399999999999999" x14ac:dyDescent="0.3">
      <c r="A60" s="98">
        <v>59</v>
      </c>
      <c r="B60" s="98" t="s">
        <v>432</v>
      </c>
      <c r="C60" s="98" t="s">
        <v>433</v>
      </c>
      <c r="D60" s="98"/>
      <c r="E60" s="98"/>
      <c r="F60" s="98"/>
      <c r="G60" s="98"/>
      <c r="H60" s="98">
        <v>3</v>
      </c>
      <c r="I60" s="130">
        <v>500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6265-CC88-4CB7-A4C5-E35124C15752}">
  <dimension ref="A1:Y13"/>
  <sheetViews>
    <sheetView workbookViewId="0">
      <selection activeCell="G19" sqref="G19"/>
    </sheetView>
  </sheetViews>
  <sheetFormatPr defaultRowHeight="13.2" x14ac:dyDescent="0.25"/>
  <cols>
    <col min="1" max="1" width="8.88671875" bestFit="1" customWidth="1"/>
    <col min="2" max="2" width="53.6640625" bestFit="1" customWidth="1"/>
    <col min="3" max="3" width="22.6640625" bestFit="1" customWidth="1"/>
    <col min="4" max="4" width="8.6640625" bestFit="1" customWidth="1"/>
    <col min="5" max="5" width="19.33203125" bestFit="1" customWidth="1"/>
    <col min="6" max="6" width="8.109375" bestFit="1" customWidth="1"/>
    <col min="7" max="7" width="9.109375" bestFit="1" customWidth="1"/>
    <col min="8" max="8" width="10.6640625" bestFit="1" customWidth="1"/>
    <col min="9" max="9" width="17.44140625" style="95" bestFit="1" customWidth="1"/>
  </cols>
  <sheetData>
    <row r="1" spans="1:25" ht="34.799999999999997" x14ac:dyDescent="0.3">
      <c r="A1" s="89" t="s">
        <v>0</v>
      </c>
      <c r="B1" s="89" t="s">
        <v>1</v>
      </c>
      <c r="C1" s="89" t="s">
        <v>2</v>
      </c>
      <c r="D1" s="90" t="s">
        <v>4</v>
      </c>
      <c r="E1" s="90" t="s">
        <v>5</v>
      </c>
      <c r="F1" s="91" t="s">
        <v>6</v>
      </c>
      <c r="G1" s="91" t="s">
        <v>7</v>
      </c>
      <c r="H1" s="92" t="s">
        <v>8</v>
      </c>
      <c r="I1" s="94" t="s">
        <v>9</v>
      </c>
    </row>
    <row r="2" spans="1:25" ht="22.5" customHeight="1" x14ac:dyDescent="0.3">
      <c r="A2" s="109">
        <v>1</v>
      </c>
      <c r="B2" s="110" t="s">
        <v>435</v>
      </c>
      <c r="C2" s="111" t="s">
        <v>437</v>
      </c>
      <c r="D2" s="111"/>
      <c r="E2" s="112" t="s">
        <v>138</v>
      </c>
      <c r="F2" s="111"/>
      <c r="G2" s="111"/>
      <c r="H2" s="113">
        <v>10</v>
      </c>
      <c r="I2" s="118">
        <v>25000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">
      <c r="A3" s="109">
        <f>A2+1</f>
        <v>2</v>
      </c>
      <c r="B3" s="111" t="s">
        <v>156</v>
      </c>
      <c r="C3" s="111" t="s">
        <v>157</v>
      </c>
      <c r="D3" s="111"/>
      <c r="E3" s="112" t="s">
        <v>138</v>
      </c>
      <c r="F3" s="111"/>
      <c r="G3" s="111"/>
      <c r="H3" s="113">
        <v>2</v>
      </c>
      <c r="I3" s="118">
        <v>1200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">
      <c r="A4" s="109">
        <f t="shared" ref="A4:A13" si="0">A3+1</f>
        <v>3</v>
      </c>
      <c r="B4" s="98" t="s">
        <v>436</v>
      </c>
      <c r="C4" s="98" t="s">
        <v>144</v>
      </c>
      <c r="D4" s="111"/>
      <c r="E4" s="112" t="s">
        <v>138</v>
      </c>
      <c r="F4" s="111"/>
      <c r="G4" s="111"/>
      <c r="H4" s="113">
        <v>5</v>
      </c>
      <c r="I4" s="118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">
      <c r="A5" s="109">
        <f t="shared" si="0"/>
        <v>4</v>
      </c>
      <c r="B5" s="111" t="s">
        <v>160</v>
      </c>
      <c r="C5" s="111" t="s">
        <v>157</v>
      </c>
      <c r="D5" s="111"/>
      <c r="E5" s="112" t="s">
        <v>138</v>
      </c>
      <c r="F5" s="111"/>
      <c r="G5" s="111"/>
      <c r="H5" s="113">
        <v>10</v>
      </c>
      <c r="I5" s="118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">
      <c r="A6" s="109">
        <f t="shared" si="0"/>
        <v>5</v>
      </c>
      <c r="B6" s="98" t="s">
        <v>356</v>
      </c>
      <c r="C6" s="98" t="s">
        <v>142</v>
      </c>
      <c r="D6" s="111"/>
      <c r="E6" s="112" t="s">
        <v>138</v>
      </c>
      <c r="F6" s="111"/>
      <c r="G6" s="111"/>
      <c r="H6" s="113">
        <v>5</v>
      </c>
      <c r="I6" s="118">
        <v>150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">
      <c r="A7" s="109">
        <f t="shared" si="0"/>
        <v>6</v>
      </c>
      <c r="B7" s="111" t="s">
        <v>161</v>
      </c>
      <c r="C7" s="111" t="s">
        <v>162</v>
      </c>
      <c r="D7" s="111"/>
      <c r="E7" s="112" t="s">
        <v>138</v>
      </c>
      <c r="F7" s="111"/>
      <c r="G7" s="111"/>
      <c r="H7" s="113">
        <v>10</v>
      </c>
      <c r="I7" s="118">
        <v>1500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">
      <c r="A8" s="109">
        <f t="shared" si="0"/>
        <v>7</v>
      </c>
      <c r="B8" s="111" t="s">
        <v>163</v>
      </c>
      <c r="C8" s="111" t="s">
        <v>157</v>
      </c>
      <c r="D8" s="111"/>
      <c r="E8" s="112" t="s">
        <v>138</v>
      </c>
      <c r="F8" s="111"/>
      <c r="G8" s="111"/>
      <c r="H8" s="113">
        <v>10</v>
      </c>
      <c r="I8" s="118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7.399999999999999" x14ac:dyDescent="0.3">
      <c r="A9" s="109">
        <f t="shared" si="0"/>
        <v>8</v>
      </c>
      <c r="B9" s="114" t="s">
        <v>282</v>
      </c>
      <c r="C9" s="98"/>
      <c r="D9" s="98"/>
      <c r="E9" s="112" t="s">
        <v>138</v>
      </c>
      <c r="F9" s="98"/>
      <c r="G9" s="98"/>
      <c r="H9" s="98">
        <v>3</v>
      </c>
      <c r="I9" s="115">
        <v>500</v>
      </c>
    </row>
    <row r="10" spans="1:25" ht="22.5" customHeight="1" x14ac:dyDescent="0.3">
      <c r="A10" s="109">
        <f t="shared" si="0"/>
        <v>9</v>
      </c>
      <c r="B10" s="111" t="s">
        <v>283</v>
      </c>
      <c r="C10" s="111" t="s">
        <v>157</v>
      </c>
      <c r="D10" s="111"/>
      <c r="E10" s="112" t="s">
        <v>138</v>
      </c>
      <c r="F10" s="111"/>
      <c r="G10" s="111"/>
      <c r="H10" s="113">
        <v>2</v>
      </c>
      <c r="I10" s="118">
        <v>1200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7.399999999999999" x14ac:dyDescent="0.3">
      <c r="A11" s="109">
        <f t="shared" si="0"/>
        <v>10</v>
      </c>
      <c r="B11" s="114" t="s">
        <v>284</v>
      </c>
      <c r="C11" s="114" t="s">
        <v>285</v>
      </c>
      <c r="D11" s="98"/>
      <c r="E11" s="112" t="s">
        <v>138</v>
      </c>
      <c r="F11" s="98"/>
      <c r="G11" s="98"/>
      <c r="H11" s="98">
        <v>4</v>
      </c>
      <c r="I11" s="115">
        <v>750</v>
      </c>
    </row>
    <row r="12" spans="1:25" ht="17.399999999999999" x14ac:dyDescent="0.3">
      <c r="A12" s="109">
        <f t="shared" si="0"/>
        <v>11</v>
      </c>
      <c r="B12" s="114" t="s">
        <v>284</v>
      </c>
      <c r="C12" s="114" t="s">
        <v>346</v>
      </c>
      <c r="D12" s="98"/>
      <c r="E12" s="112" t="s">
        <v>138</v>
      </c>
      <c r="F12" s="98"/>
      <c r="G12" s="98"/>
      <c r="H12" s="98">
        <v>4</v>
      </c>
      <c r="I12" s="115">
        <v>1000</v>
      </c>
    </row>
    <row r="13" spans="1:25" ht="17.399999999999999" x14ac:dyDescent="0.3">
      <c r="A13" s="109">
        <f t="shared" si="0"/>
        <v>12</v>
      </c>
      <c r="B13" s="114" t="s">
        <v>286</v>
      </c>
      <c r="C13" s="114" t="s">
        <v>427</v>
      </c>
      <c r="D13" s="98"/>
      <c r="E13" s="112" t="s">
        <v>138</v>
      </c>
      <c r="F13" s="98"/>
      <c r="G13" s="98"/>
      <c r="H13" s="98">
        <v>8</v>
      </c>
      <c r="I13" s="115">
        <v>2000</v>
      </c>
    </row>
  </sheetData>
  <pageMargins left="0.7" right="0.7" top="0.75" bottom="0.75" header="0.3" footer="0.3"/>
  <pageSetup paperSize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81BA7-5E8A-406E-9C8B-81F0F66E0173}">
  <dimension ref="A1:Y18"/>
  <sheetViews>
    <sheetView workbookViewId="0">
      <selection activeCell="J15" sqref="J15"/>
    </sheetView>
  </sheetViews>
  <sheetFormatPr defaultColWidth="8.88671875" defaultRowHeight="17.399999999999999" x14ac:dyDescent="0.3"/>
  <cols>
    <col min="1" max="1" width="7.33203125" style="82" bestFit="1" customWidth="1"/>
    <col min="2" max="2" width="30.6640625" style="82" bestFit="1" customWidth="1"/>
    <col min="3" max="3" width="47.44140625" style="82" bestFit="1" customWidth="1"/>
    <col min="4" max="4" width="7.33203125" style="82" bestFit="1" customWidth="1"/>
    <col min="5" max="5" width="15.5546875" style="102" bestFit="1" customWidth="1"/>
    <col min="6" max="6" width="6.5546875" style="82" bestFit="1" customWidth="1"/>
    <col min="7" max="7" width="16.6640625" style="82" customWidth="1"/>
    <col min="8" max="8" width="13.88671875" style="82" customWidth="1"/>
    <col min="9" max="9" width="14.5546875" style="117" bestFit="1" customWidth="1"/>
    <col min="10" max="16384" width="8.88671875" style="82"/>
  </cols>
  <sheetData>
    <row r="1" spans="1:25" ht="34.799999999999997" x14ac:dyDescent="0.3">
      <c r="A1" s="89" t="s">
        <v>0</v>
      </c>
      <c r="B1" s="89" t="s">
        <v>1</v>
      </c>
      <c r="C1" s="89" t="s">
        <v>2</v>
      </c>
      <c r="D1" s="90" t="s">
        <v>4</v>
      </c>
      <c r="E1" s="137" t="s">
        <v>5</v>
      </c>
      <c r="F1" s="91" t="s">
        <v>6</v>
      </c>
      <c r="G1" s="91" t="s">
        <v>7</v>
      </c>
      <c r="H1" s="92" t="s">
        <v>8</v>
      </c>
      <c r="I1" s="144" t="s">
        <v>9</v>
      </c>
    </row>
    <row r="2" spans="1:25" x14ac:dyDescent="0.3">
      <c r="A2" s="98">
        <v>1</v>
      </c>
      <c r="B2" s="98" t="s">
        <v>314</v>
      </c>
      <c r="C2" s="98" t="s">
        <v>336</v>
      </c>
      <c r="D2" s="98"/>
      <c r="E2" s="101" t="s">
        <v>171</v>
      </c>
      <c r="F2" s="98"/>
      <c r="G2" s="98"/>
      <c r="H2" s="98">
        <v>5</v>
      </c>
      <c r="I2" s="116">
        <v>100</v>
      </c>
    </row>
    <row r="3" spans="1:25" ht="18" thickBot="1" x14ac:dyDescent="0.35">
      <c r="A3" s="98">
        <f>A2+1</f>
        <v>2</v>
      </c>
      <c r="B3" s="98" t="s">
        <v>315</v>
      </c>
      <c r="C3" s="98" t="s">
        <v>28</v>
      </c>
      <c r="D3" s="98"/>
      <c r="E3" s="101" t="s">
        <v>171</v>
      </c>
      <c r="F3" s="98"/>
      <c r="G3" s="98"/>
      <c r="H3" s="98">
        <v>5</v>
      </c>
      <c r="I3" s="116">
        <v>500</v>
      </c>
    </row>
    <row r="4" spans="1:25" ht="18" thickBot="1" x14ac:dyDescent="0.35">
      <c r="A4" s="98">
        <f t="shared" ref="A4:A17" si="0">A3+1</f>
        <v>3</v>
      </c>
      <c r="B4" s="99" t="s">
        <v>318</v>
      </c>
      <c r="C4" s="99" t="s">
        <v>335</v>
      </c>
      <c r="D4" s="99"/>
      <c r="E4" s="101" t="s">
        <v>171</v>
      </c>
      <c r="F4" s="99"/>
      <c r="G4" s="99"/>
      <c r="H4" s="104">
        <v>10</v>
      </c>
      <c r="I4" s="145">
        <v>100</v>
      </c>
      <c r="J4" s="97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</row>
    <row r="5" spans="1:25" ht="35.4" thickBot="1" x14ac:dyDescent="0.35">
      <c r="A5" s="98">
        <f t="shared" si="0"/>
        <v>4</v>
      </c>
      <c r="B5" s="99" t="s">
        <v>169</v>
      </c>
      <c r="C5" s="99" t="s">
        <v>170</v>
      </c>
      <c r="D5" s="99"/>
      <c r="E5" s="101" t="s">
        <v>171</v>
      </c>
      <c r="F5" s="99"/>
      <c r="G5" s="99"/>
      <c r="H5" s="104">
        <v>5</v>
      </c>
      <c r="I5" s="145">
        <v>2500</v>
      </c>
      <c r="J5" s="9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x14ac:dyDescent="0.3">
      <c r="A6" s="98">
        <f t="shared" si="0"/>
        <v>5</v>
      </c>
      <c r="B6" s="100" t="s">
        <v>316</v>
      </c>
      <c r="C6" s="100" t="s">
        <v>317</v>
      </c>
      <c r="D6" s="98"/>
      <c r="E6" s="101" t="s">
        <v>171</v>
      </c>
      <c r="F6" s="98"/>
      <c r="G6" s="98"/>
      <c r="H6" s="98">
        <v>0.5</v>
      </c>
      <c r="I6" s="116">
        <v>50</v>
      </c>
    </row>
    <row r="7" spans="1:25" x14ac:dyDescent="0.3">
      <c r="A7" s="98">
        <f t="shared" si="0"/>
        <v>6</v>
      </c>
      <c r="B7" s="111" t="s">
        <v>216</v>
      </c>
      <c r="C7" s="111" t="s">
        <v>336</v>
      </c>
      <c r="D7" s="111"/>
      <c r="E7" s="101" t="s">
        <v>171</v>
      </c>
      <c r="F7" s="111"/>
      <c r="G7" s="111"/>
      <c r="H7" s="113">
        <v>3</v>
      </c>
      <c r="I7" s="146">
        <v>20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3">
      <c r="A8" s="98">
        <f t="shared" si="0"/>
        <v>7</v>
      </c>
      <c r="B8" s="100" t="s">
        <v>319</v>
      </c>
      <c r="C8" s="98" t="s">
        <v>337</v>
      </c>
      <c r="D8" s="98"/>
      <c r="E8" s="101" t="s">
        <v>171</v>
      </c>
      <c r="F8" s="98"/>
      <c r="G8" s="98"/>
      <c r="H8" s="98">
        <v>3</v>
      </c>
      <c r="I8" s="116">
        <v>100</v>
      </c>
    </row>
    <row r="9" spans="1:25" x14ac:dyDescent="0.3">
      <c r="A9" s="98">
        <f t="shared" si="0"/>
        <v>8</v>
      </c>
      <c r="B9" s="100" t="s">
        <v>320</v>
      </c>
      <c r="C9" s="98" t="s">
        <v>337</v>
      </c>
      <c r="D9" s="98"/>
      <c r="E9" s="101" t="s">
        <v>171</v>
      </c>
      <c r="F9" s="98"/>
      <c r="G9" s="98"/>
      <c r="H9" s="98">
        <v>12</v>
      </c>
      <c r="I9" s="116">
        <v>2000</v>
      </c>
    </row>
    <row r="10" spans="1:25" ht="18" thickBot="1" x14ac:dyDescent="0.35">
      <c r="A10" s="98">
        <f t="shared" si="0"/>
        <v>9</v>
      </c>
      <c r="B10" s="100" t="s">
        <v>321</v>
      </c>
      <c r="C10" s="98" t="s">
        <v>344</v>
      </c>
      <c r="D10" s="98"/>
      <c r="E10" s="101" t="s">
        <v>171</v>
      </c>
      <c r="F10" s="98"/>
      <c r="G10" s="98"/>
      <c r="H10" s="98">
        <v>10</v>
      </c>
      <c r="I10" s="116">
        <v>1200</v>
      </c>
    </row>
    <row r="11" spans="1:25" ht="18" thickBot="1" x14ac:dyDescent="0.35">
      <c r="A11" s="98">
        <f t="shared" si="0"/>
        <v>10</v>
      </c>
      <c r="B11" s="147" t="s">
        <v>230</v>
      </c>
      <c r="C11" s="99" t="s">
        <v>338</v>
      </c>
      <c r="D11" s="99"/>
      <c r="E11" s="101" t="s">
        <v>171</v>
      </c>
      <c r="F11" s="99"/>
      <c r="G11" s="99"/>
      <c r="H11" s="104">
        <v>15</v>
      </c>
      <c r="I11" s="145">
        <v>5000</v>
      </c>
      <c r="J11" s="97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8" thickBot="1" x14ac:dyDescent="0.35">
      <c r="A12" s="98">
        <f t="shared" si="0"/>
        <v>11</v>
      </c>
      <c r="B12" s="99" t="s">
        <v>241</v>
      </c>
      <c r="C12" s="99" t="s">
        <v>28</v>
      </c>
      <c r="D12" s="99"/>
      <c r="E12" s="101" t="s">
        <v>171</v>
      </c>
      <c r="F12" s="99"/>
      <c r="G12" s="99"/>
      <c r="H12" s="104">
        <v>5</v>
      </c>
      <c r="I12" s="145">
        <v>300</v>
      </c>
      <c r="J12" s="97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8" thickBot="1" x14ac:dyDescent="0.35">
      <c r="A13" s="98">
        <f t="shared" si="0"/>
        <v>12</v>
      </c>
      <c r="B13" s="99" t="s">
        <v>322</v>
      </c>
      <c r="C13" s="99" t="s">
        <v>247</v>
      </c>
      <c r="D13" s="99"/>
      <c r="E13" s="101" t="s">
        <v>171</v>
      </c>
      <c r="F13" s="99"/>
      <c r="G13" s="99"/>
      <c r="H13" s="104">
        <v>1</v>
      </c>
      <c r="I13" s="145">
        <v>20</v>
      </c>
      <c r="J13" s="97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8" thickBot="1" x14ac:dyDescent="0.35">
      <c r="A14" s="98">
        <f t="shared" si="0"/>
        <v>13</v>
      </c>
      <c r="B14" s="99" t="s">
        <v>242</v>
      </c>
      <c r="C14" s="99" t="s">
        <v>28</v>
      </c>
      <c r="D14" s="99"/>
      <c r="E14" s="101" t="s">
        <v>171</v>
      </c>
      <c r="F14" s="99"/>
      <c r="G14" s="99"/>
      <c r="H14" s="104">
        <v>1</v>
      </c>
      <c r="I14" s="145">
        <v>100</v>
      </c>
      <c r="J14" s="97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8" thickBot="1" x14ac:dyDescent="0.35">
      <c r="A15" s="98">
        <f t="shared" si="0"/>
        <v>14</v>
      </c>
      <c r="B15" s="99" t="s">
        <v>323</v>
      </c>
      <c r="C15" s="99" t="s">
        <v>28</v>
      </c>
      <c r="D15" s="99"/>
      <c r="E15" s="101" t="s">
        <v>171</v>
      </c>
      <c r="F15" s="99"/>
      <c r="G15" s="99"/>
      <c r="H15" s="104">
        <v>10</v>
      </c>
      <c r="I15" s="145">
        <v>500</v>
      </c>
      <c r="J15" s="97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8" thickBot="1" x14ac:dyDescent="0.35">
      <c r="A16" s="98">
        <f t="shared" si="0"/>
        <v>15</v>
      </c>
      <c r="B16" s="99" t="s">
        <v>195</v>
      </c>
      <c r="C16" s="99" t="s">
        <v>336</v>
      </c>
      <c r="D16" s="99"/>
      <c r="E16" s="101" t="s">
        <v>171</v>
      </c>
      <c r="F16" s="99"/>
      <c r="G16" s="99"/>
      <c r="H16" s="104">
        <v>1</v>
      </c>
      <c r="I16" s="145">
        <v>10</v>
      </c>
      <c r="J16" s="97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8" thickBot="1" x14ac:dyDescent="0.35">
      <c r="A17" s="98">
        <f t="shared" si="0"/>
        <v>16</v>
      </c>
      <c r="B17" s="99" t="s">
        <v>324</v>
      </c>
      <c r="C17" s="99" t="s">
        <v>28</v>
      </c>
      <c r="D17" s="99"/>
      <c r="E17" s="101" t="s">
        <v>171</v>
      </c>
      <c r="F17" s="99"/>
      <c r="G17" s="99"/>
      <c r="H17" s="104">
        <v>5</v>
      </c>
      <c r="I17" s="145">
        <v>500</v>
      </c>
      <c r="J17" s="97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x14ac:dyDescent="0.3">
      <c r="A18" s="98">
        <v>17</v>
      </c>
      <c r="B18" s="98" t="s">
        <v>345</v>
      </c>
      <c r="C18" s="98" t="s">
        <v>343</v>
      </c>
      <c r="D18" s="98"/>
      <c r="E18" s="101" t="s">
        <v>171</v>
      </c>
      <c r="F18" s="98"/>
      <c r="G18" s="98"/>
      <c r="H18" s="98">
        <v>15</v>
      </c>
      <c r="I18" s="116">
        <v>4000</v>
      </c>
    </row>
  </sheetData>
  <pageMargins left="0.7" right="0.7" top="0.75" bottom="0.75" header="0.3" footer="0.3"/>
  <pageSetup paperSiz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04AA-02DA-49F8-A0E4-238175AB431F}">
  <dimension ref="A1:I10"/>
  <sheetViews>
    <sheetView workbookViewId="0">
      <selection activeCell="C4" sqref="C4"/>
    </sheetView>
  </sheetViews>
  <sheetFormatPr defaultRowHeight="13.2" x14ac:dyDescent="0.25"/>
  <cols>
    <col min="1" max="1" width="8.44140625" style="136" bestFit="1" customWidth="1"/>
    <col min="2" max="2" width="66.5546875" bestFit="1" customWidth="1"/>
    <col min="3" max="3" width="50.77734375" customWidth="1"/>
    <col min="4" max="4" width="8.88671875" bestFit="1" customWidth="1"/>
    <col min="5" max="5" width="20.33203125" bestFit="1" customWidth="1"/>
    <col min="6" max="6" width="7.109375" bestFit="1" customWidth="1"/>
    <col min="7" max="7" width="9.44140625" bestFit="1" customWidth="1"/>
    <col min="8" max="8" width="15.109375" bestFit="1" customWidth="1"/>
    <col min="9" max="9" width="14.5546875" style="95" bestFit="1" customWidth="1"/>
  </cols>
  <sheetData>
    <row r="1" spans="1:9" ht="34.799999999999997" x14ac:dyDescent="0.3">
      <c r="A1" s="89" t="s">
        <v>0</v>
      </c>
      <c r="B1" s="89" t="s">
        <v>1</v>
      </c>
      <c r="C1" s="89" t="s">
        <v>2</v>
      </c>
      <c r="D1" s="90" t="s">
        <v>4</v>
      </c>
      <c r="E1" s="90" t="s">
        <v>5</v>
      </c>
      <c r="F1" s="91" t="s">
        <v>6</v>
      </c>
      <c r="G1" s="91" t="s">
        <v>7</v>
      </c>
      <c r="H1" s="92" t="s">
        <v>8</v>
      </c>
      <c r="I1" s="94" t="s">
        <v>9</v>
      </c>
    </row>
    <row r="2" spans="1:9" ht="17.399999999999999" x14ac:dyDescent="0.3">
      <c r="A2" s="109">
        <v>1</v>
      </c>
      <c r="B2" s="98" t="s">
        <v>299</v>
      </c>
      <c r="C2" s="98" t="s">
        <v>438</v>
      </c>
      <c r="D2" s="98"/>
      <c r="E2" s="98" t="s">
        <v>184</v>
      </c>
      <c r="F2" s="98"/>
      <c r="G2" s="98"/>
      <c r="H2" s="98">
        <v>5</v>
      </c>
      <c r="I2" s="115">
        <v>6000</v>
      </c>
    </row>
    <row r="3" spans="1:9" ht="17.399999999999999" x14ac:dyDescent="0.3">
      <c r="A3" s="109">
        <f t="shared" ref="A3:A8" si="0">A2+1</f>
        <v>2</v>
      </c>
      <c r="B3" s="98" t="s">
        <v>440</v>
      </c>
      <c r="C3" s="98" t="s">
        <v>441</v>
      </c>
      <c r="D3" s="98"/>
      <c r="E3" s="98" t="s">
        <v>184</v>
      </c>
      <c r="F3" s="98"/>
      <c r="G3" s="98"/>
      <c r="H3" s="98">
        <v>0.5</v>
      </c>
      <c r="I3" s="115">
        <v>20</v>
      </c>
    </row>
    <row r="4" spans="1:9" ht="17.399999999999999" x14ac:dyDescent="0.3">
      <c r="A4" s="109">
        <f t="shared" si="0"/>
        <v>3</v>
      </c>
      <c r="B4" s="98" t="s">
        <v>300</v>
      </c>
      <c r="C4" s="98" t="s">
        <v>449</v>
      </c>
      <c r="D4" s="98"/>
      <c r="E4" s="98" t="s">
        <v>184</v>
      </c>
      <c r="F4" s="98"/>
      <c r="G4" s="98"/>
      <c r="H4" s="98">
        <v>20</v>
      </c>
      <c r="I4" s="115">
        <v>1200</v>
      </c>
    </row>
    <row r="5" spans="1:9" ht="17.399999999999999" x14ac:dyDescent="0.3">
      <c r="A5" s="109">
        <f t="shared" si="0"/>
        <v>4</v>
      </c>
      <c r="B5" s="98" t="s">
        <v>301</v>
      </c>
      <c r="C5" s="98" t="s">
        <v>302</v>
      </c>
      <c r="D5" s="98"/>
      <c r="E5" s="98" t="s">
        <v>184</v>
      </c>
      <c r="F5" s="98"/>
      <c r="G5" s="98"/>
      <c r="H5" s="98">
        <v>15</v>
      </c>
      <c r="I5" s="115">
        <v>300</v>
      </c>
    </row>
    <row r="6" spans="1:9" ht="17.399999999999999" x14ac:dyDescent="0.3">
      <c r="A6" s="109">
        <f t="shared" si="0"/>
        <v>5</v>
      </c>
      <c r="B6" s="98" t="s">
        <v>303</v>
      </c>
      <c r="C6" s="98" t="s">
        <v>448</v>
      </c>
      <c r="D6" s="98"/>
      <c r="E6" s="98" t="s">
        <v>184</v>
      </c>
      <c r="F6" s="98"/>
      <c r="G6" s="98"/>
      <c r="H6" s="98">
        <v>8</v>
      </c>
      <c r="I6" s="115">
        <v>2000</v>
      </c>
    </row>
    <row r="7" spans="1:9" ht="17.399999999999999" x14ac:dyDescent="0.3">
      <c r="A7" s="109">
        <f t="shared" si="0"/>
        <v>6</v>
      </c>
      <c r="B7" s="98" t="s">
        <v>304</v>
      </c>
      <c r="C7" s="98" t="s">
        <v>302</v>
      </c>
      <c r="D7" s="98"/>
      <c r="E7" s="98" t="s">
        <v>184</v>
      </c>
      <c r="F7" s="98"/>
      <c r="G7" s="98"/>
      <c r="H7" s="98">
        <v>4</v>
      </c>
      <c r="I7" s="115">
        <v>50</v>
      </c>
    </row>
    <row r="8" spans="1:9" ht="17.399999999999999" x14ac:dyDescent="0.3">
      <c r="A8" s="109">
        <f t="shared" si="0"/>
        <v>7</v>
      </c>
      <c r="B8" s="98" t="s">
        <v>305</v>
      </c>
      <c r="C8" s="98" t="s">
        <v>442</v>
      </c>
      <c r="D8" s="98"/>
      <c r="E8" s="98" t="s">
        <v>184</v>
      </c>
      <c r="F8" s="98"/>
      <c r="G8" s="98"/>
      <c r="H8" s="98">
        <v>3</v>
      </c>
      <c r="I8" s="115">
        <v>60</v>
      </c>
    </row>
    <row r="9" spans="1:9" s="82" customFormat="1" ht="17.399999999999999" x14ac:dyDescent="0.3">
      <c r="A9" s="109">
        <v>8</v>
      </c>
      <c r="B9" s="98" t="s">
        <v>439</v>
      </c>
      <c r="C9" s="98" t="s">
        <v>302</v>
      </c>
      <c r="D9" s="98"/>
      <c r="E9" s="98" t="s">
        <v>184</v>
      </c>
      <c r="F9" s="98"/>
      <c r="G9" s="98"/>
      <c r="H9" s="98">
        <v>1.5</v>
      </c>
      <c r="I9" s="115">
        <v>30</v>
      </c>
    </row>
    <row r="10" spans="1:9" s="82" customFormat="1" ht="17.399999999999999" x14ac:dyDescent="0.3">
      <c r="A10" s="109">
        <v>9</v>
      </c>
      <c r="B10" s="98" t="s">
        <v>443</v>
      </c>
      <c r="C10" s="98" t="s">
        <v>444</v>
      </c>
      <c r="D10" s="98"/>
      <c r="E10" s="98" t="s">
        <v>184</v>
      </c>
      <c r="F10" s="98"/>
      <c r="G10" s="98"/>
      <c r="H10" s="98">
        <v>0.5</v>
      </c>
      <c r="I10" s="115">
        <v>120</v>
      </c>
    </row>
  </sheetData>
  <pageMargins left="0.7" right="0.7" top="0.75" bottom="0.75" header="0.3" footer="0.3"/>
  <pageSetup paperSize="1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EA86-0DB2-4373-9337-2EB01C58937B}">
  <dimension ref="A1:Y14"/>
  <sheetViews>
    <sheetView zoomScale="80" zoomScaleNormal="80" workbookViewId="0">
      <selection activeCell="L7" sqref="L7"/>
    </sheetView>
  </sheetViews>
  <sheetFormatPr defaultRowHeight="17.399999999999999" x14ac:dyDescent="0.3"/>
  <cols>
    <col min="1" max="1" width="8.21875" style="159" bestFit="1" customWidth="1"/>
    <col min="2" max="2" width="64.5546875" style="159" bestFit="1" customWidth="1"/>
    <col min="3" max="3" width="19.88671875" style="159" bestFit="1" customWidth="1"/>
    <col min="4" max="4" width="39.5546875" style="159" bestFit="1" customWidth="1"/>
    <col min="5" max="5" width="19.6640625" style="159" bestFit="1" customWidth="1"/>
    <col min="6" max="6" width="11.88671875" style="159" customWidth="1"/>
    <col min="7" max="7" width="12.5546875" style="159" customWidth="1"/>
    <col min="8" max="8" width="10" style="82" bestFit="1" customWidth="1"/>
    <col min="9" max="9" width="15" style="82" bestFit="1" customWidth="1"/>
    <col min="10" max="16384" width="8.88671875" style="82"/>
  </cols>
  <sheetData>
    <row r="1" spans="1:25" ht="34.799999999999997" x14ac:dyDescent="0.3">
      <c r="A1" s="151" t="s">
        <v>0</v>
      </c>
      <c r="B1" s="151" t="s">
        <v>1</v>
      </c>
      <c r="C1" s="151" t="s">
        <v>2</v>
      </c>
      <c r="D1" s="152" t="s">
        <v>4</v>
      </c>
      <c r="E1" s="152" t="s">
        <v>5</v>
      </c>
      <c r="F1" s="153" t="s">
        <v>6</v>
      </c>
      <c r="G1" s="153" t="s">
        <v>7</v>
      </c>
      <c r="H1" s="92" t="s">
        <v>8</v>
      </c>
      <c r="I1" s="93" t="s">
        <v>9</v>
      </c>
    </row>
    <row r="2" spans="1:25" ht="22.5" customHeight="1" x14ac:dyDescent="0.3">
      <c r="A2" s="154">
        <v>1</v>
      </c>
      <c r="B2" s="155" t="s">
        <v>205</v>
      </c>
      <c r="C2" s="155" t="s">
        <v>26</v>
      </c>
      <c r="D2" s="128"/>
      <c r="E2" s="156" t="s">
        <v>203</v>
      </c>
      <c r="F2" s="128"/>
      <c r="G2" s="128"/>
      <c r="H2" s="113">
        <v>15</v>
      </c>
      <c r="I2" s="148">
        <v>100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3">
      <c r="A3" s="154">
        <f>1+A2</f>
        <v>2</v>
      </c>
      <c r="B3" s="128" t="s">
        <v>206</v>
      </c>
      <c r="C3" s="128" t="s">
        <v>28</v>
      </c>
      <c r="D3" s="128"/>
      <c r="E3" s="156" t="s">
        <v>203</v>
      </c>
      <c r="F3" s="128"/>
      <c r="G3" s="128"/>
      <c r="H3" s="113">
        <v>1</v>
      </c>
      <c r="I3" s="148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3">
      <c r="A4" s="154">
        <f t="shared" ref="A4:A14" si="0">1+A3</f>
        <v>3</v>
      </c>
      <c r="B4" s="128" t="s">
        <v>207</v>
      </c>
      <c r="C4" s="128" t="s">
        <v>28</v>
      </c>
      <c r="D4" s="128"/>
      <c r="E4" s="156" t="s">
        <v>203</v>
      </c>
      <c r="F4" s="128"/>
      <c r="G4" s="128"/>
      <c r="H4" s="113">
        <v>1</v>
      </c>
      <c r="I4" s="148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3">
      <c r="A5" s="154">
        <f t="shared" si="0"/>
        <v>4</v>
      </c>
      <c r="B5" s="128" t="s">
        <v>208</v>
      </c>
      <c r="C5" s="128" t="s">
        <v>28</v>
      </c>
      <c r="D5" s="128"/>
      <c r="E5" s="156" t="s">
        <v>203</v>
      </c>
      <c r="F5" s="128"/>
      <c r="G5" s="128"/>
      <c r="H5" s="113">
        <v>1</v>
      </c>
      <c r="I5" s="148">
        <v>100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3">
      <c r="A6" s="154">
        <f t="shared" si="0"/>
        <v>5</v>
      </c>
      <c r="B6" s="155" t="s">
        <v>297</v>
      </c>
      <c r="C6" s="155" t="s">
        <v>30</v>
      </c>
      <c r="D6" s="128"/>
      <c r="E6" s="156" t="s">
        <v>203</v>
      </c>
      <c r="F6" s="128"/>
      <c r="G6" s="128"/>
      <c r="H6" s="113">
        <v>8</v>
      </c>
      <c r="I6" s="148">
        <v>10000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3">
      <c r="A7" s="154">
        <f t="shared" si="0"/>
        <v>6</v>
      </c>
      <c r="B7" s="155" t="s">
        <v>296</v>
      </c>
      <c r="C7" s="155" t="s">
        <v>187</v>
      </c>
      <c r="D7" s="128"/>
      <c r="E7" s="156" t="s">
        <v>203</v>
      </c>
      <c r="F7" s="128"/>
      <c r="G7" s="128"/>
      <c r="H7" s="113">
        <v>10</v>
      </c>
      <c r="I7" s="148">
        <v>8000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3">
      <c r="A8" s="154">
        <f t="shared" si="0"/>
        <v>7</v>
      </c>
      <c r="B8" s="128" t="s">
        <v>197</v>
      </c>
      <c r="C8" s="128" t="s">
        <v>198</v>
      </c>
      <c r="D8" s="128"/>
      <c r="E8" s="156" t="s">
        <v>203</v>
      </c>
      <c r="F8" s="128"/>
      <c r="G8" s="128"/>
      <c r="H8" s="113">
        <v>10</v>
      </c>
      <c r="I8" s="148">
        <v>500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21.8" x14ac:dyDescent="0.3">
      <c r="A9" s="154">
        <f t="shared" si="0"/>
        <v>8</v>
      </c>
      <c r="B9" s="128" t="s">
        <v>212</v>
      </c>
      <c r="C9" s="128"/>
      <c r="D9" s="157" t="s">
        <v>292</v>
      </c>
      <c r="E9" s="156" t="s">
        <v>203</v>
      </c>
      <c r="F9" s="128"/>
      <c r="G9" s="128"/>
      <c r="H9" s="113">
        <v>30</v>
      </c>
      <c r="I9" s="148">
        <v>5000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3">
      <c r="A10" s="154">
        <f t="shared" si="0"/>
        <v>9</v>
      </c>
      <c r="B10" s="128" t="s">
        <v>298</v>
      </c>
      <c r="C10" s="128"/>
      <c r="D10" s="128"/>
      <c r="E10" s="156" t="s">
        <v>203</v>
      </c>
      <c r="F10" s="128"/>
      <c r="G10" s="128"/>
      <c r="H10" s="113">
        <v>5</v>
      </c>
      <c r="I10" s="148">
        <v>150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x14ac:dyDescent="0.3">
      <c r="A11" s="154">
        <f t="shared" si="0"/>
        <v>10</v>
      </c>
      <c r="B11" s="158" t="s">
        <v>293</v>
      </c>
      <c r="C11" s="158" t="s">
        <v>28</v>
      </c>
      <c r="D11" s="155"/>
      <c r="E11" s="156" t="s">
        <v>203</v>
      </c>
      <c r="F11" s="155"/>
      <c r="G11" s="155"/>
      <c r="H11" s="149">
        <v>5</v>
      </c>
      <c r="I11" s="150">
        <v>1000</v>
      </c>
    </row>
    <row r="12" spans="1:25" x14ac:dyDescent="0.3">
      <c r="A12" s="154">
        <f t="shared" si="0"/>
        <v>11</v>
      </c>
      <c r="B12" s="158" t="s">
        <v>294</v>
      </c>
      <c r="C12" s="155"/>
      <c r="D12" s="155"/>
      <c r="E12" s="156" t="s">
        <v>203</v>
      </c>
      <c r="F12" s="155"/>
      <c r="G12" s="155"/>
      <c r="H12" s="149">
        <v>2</v>
      </c>
      <c r="I12" s="150">
        <v>200</v>
      </c>
    </row>
    <row r="13" spans="1:25" x14ac:dyDescent="0.3">
      <c r="A13" s="154">
        <f t="shared" si="0"/>
        <v>12</v>
      </c>
      <c r="B13" s="158" t="s">
        <v>295</v>
      </c>
      <c r="C13" s="158" t="s">
        <v>28</v>
      </c>
      <c r="D13" s="155"/>
      <c r="E13" s="156" t="s">
        <v>203</v>
      </c>
      <c r="F13" s="155"/>
      <c r="G13" s="155"/>
      <c r="H13" s="149">
        <v>2</v>
      </c>
      <c r="I13" s="150">
        <v>500</v>
      </c>
    </row>
    <row r="14" spans="1:25" ht="22.5" customHeight="1" x14ac:dyDescent="0.3">
      <c r="A14" s="154">
        <f t="shared" si="0"/>
        <v>13</v>
      </c>
      <c r="B14" s="128" t="s">
        <v>214</v>
      </c>
      <c r="C14" s="128" t="s">
        <v>62</v>
      </c>
      <c r="D14" s="128"/>
      <c r="E14" s="156" t="s">
        <v>203</v>
      </c>
      <c r="F14" s="128"/>
      <c r="G14" s="128"/>
      <c r="H14" s="113">
        <v>7</v>
      </c>
      <c r="I14" s="148">
        <v>200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pageMargins left="0.7" right="0.7" top="0.75" bottom="0.75" header="0.3" footer="0.3"/>
  <pageSetup paperSiz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F18C-5F7F-4BB4-9A22-56A46256FE5D}">
  <dimension ref="A1:Y13"/>
  <sheetViews>
    <sheetView workbookViewId="0">
      <selection activeCell="M6" sqref="M6"/>
    </sheetView>
  </sheetViews>
  <sheetFormatPr defaultColWidth="8.88671875" defaultRowHeight="17.399999999999999" x14ac:dyDescent="0.3"/>
  <cols>
    <col min="1" max="1" width="7.6640625" style="138" bestFit="1" customWidth="1"/>
    <col min="2" max="2" width="23.44140625" style="82" bestFit="1" customWidth="1"/>
    <col min="3" max="3" width="42.21875" style="82" bestFit="1" customWidth="1"/>
    <col min="4" max="4" width="8.44140625" style="82" bestFit="1" customWidth="1"/>
    <col min="5" max="5" width="19" style="138" bestFit="1" customWidth="1"/>
    <col min="6" max="6" width="8.5546875" style="82" bestFit="1" customWidth="1"/>
    <col min="7" max="7" width="9" style="82" bestFit="1" customWidth="1"/>
    <col min="8" max="8" width="14.44140625" style="82" customWidth="1"/>
    <col min="9" max="9" width="14.5546875" style="143" bestFit="1" customWidth="1"/>
    <col min="10" max="16384" width="8.88671875" style="82"/>
  </cols>
  <sheetData>
    <row r="1" spans="1:25" ht="18" thickBot="1" x14ac:dyDescent="0.35">
      <c r="A1" s="89" t="s">
        <v>0</v>
      </c>
      <c r="B1" s="89" t="s">
        <v>1</v>
      </c>
      <c r="C1" s="89" t="s">
        <v>2</v>
      </c>
      <c r="D1" s="90" t="s">
        <v>4</v>
      </c>
      <c r="E1" s="90" t="s">
        <v>5</v>
      </c>
      <c r="F1" s="91" t="s">
        <v>6</v>
      </c>
      <c r="G1" s="91" t="s">
        <v>7</v>
      </c>
      <c r="H1" s="92" t="s">
        <v>8</v>
      </c>
      <c r="I1" s="139" t="s">
        <v>9</v>
      </c>
    </row>
    <row r="2" spans="1:25" ht="52.8" thickBot="1" x14ac:dyDescent="0.35">
      <c r="A2" s="103">
        <v>1</v>
      </c>
      <c r="B2" s="99" t="s">
        <v>33</v>
      </c>
      <c r="C2" s="99" t="s">
        <v>34</v>
      </c>
      <c r="D2" s="99"/>
      <c r="E2" s="103" t="s">
        <v>220</v>
      </c>
      <c r="F2" s="99"/>
      <c r="G2" s="99"/>
      <c r="H2" s="104">
        <v>7</v>
      </c>
      <c r="I2" s="140">
        <v>2000</v>
      </c>
      <c r="J2" s="97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5" ht="35.4" thickBot="1" x14ac:dyDescent="0.35">
      <c r="A3" s="103">
        <f>A2+1</f>
        <v>2</v>
      </c>
      <c r="B3" s="99" t="s">
        <v>136</v>
      </c>
      <c r="C3" s="99" t="s">
        <v>326</v>
      </c>
      <c r="D3" s="99"/>
      <c r="E3" s="103" t="s">
        <v>220</v>
      </c>
      <c r="F3" s="99"/>
      <c r="G3" s="99"/>
      <c r="H3" s="104">
        <v>2</v>
      </c>
      <c r="I3" s="140">
        <v>150</v>
      </c>
      <c r="J3" s="97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</row>
    <row r="4" spans="1:25" s="134" customFormat="1" ht="18" thickBot="1" x14ac:dyDescent="0.35">
      <c r="A4" s="109">
        <f t="shared" ref="A4" si="0">1+A3</f>
        <v>3</v>
      </c>
      <c r="B4" s="98" t="s">
        <v>360</v>
      </c>
      <c r="C4" s="98" t="s">
        <v>361</v>
      </c>
      <c r="D4" s="98"/>
      <c r="E4" s="109" t="s">
        <v>220</v>
      </c>
      <c r="F4" s="98"/>
      <c r="G4" s="98"/>
      <c r="H4" s="98">
        <v>12</v>
      </c>
      <c r="I4" s="141">
        <v>4000</v>
      </c>
    </row>
    <row r="5" spans="1:25" ht="18" thickBot="1" x14ac:dyDescent="0.35">
      <c r="A5" s="103">
        <f t="shared" ref="A5:A12" si="1">A4+1</f>
        <v>4</v>
      </c>
      <c r="B5" s="99" t="s">
        <v>194</v>
      </c>
      <c r="C5" s="99" t="s">
        <v>65</v>
      </c>
      <c r="D5" s="99"/>
      <c r="E5" s="103" t="s">
        <v>220</v>
      </c>
      <c r="F5" s="99"/>
      <c r="G5" s="99"/>
      <c r="H5" s="104">
        <v>10</v>
      </c>
      <c r="I5" s="140">
        <v>20</v>
      </c>
      <c r="J5" s="9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5" ht="35.4" thickBot="1" x14ac:dyDescent="0.35">
      <c r="A6" s="103">
        <f t="shared" si="1"/>
        <v>5</v>
      </c>
      <c r="B6" s="99" t="s">
        <v>31</v>
      </c>
      <c r="C6" s="99" t="s">
        <v>32</v>
      </c>
      <c r="D6" s="99"/>
      <c r="E6" s="103" t="s">
        <v>220</v>
      </c>
      <c r="F6" s="99"/>
      <c r="G6" s="99"/>
      <c r="H6" s="104">
        <v>10</v>
      </c>
      <c r="I6" s="140">
        <v>3000</v>
      </c>
      <c r="J6" s="97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</row>
    <row r="7" spans="1:25" ht="35.4" thickBot="1" x14ac:dyDescent="0.35">
      <c r="A7" s="103">
        <f t="shared" si="1"/>
        <v>6</v>
      </c>
      <c r="B7" s="99" t="s">
        <v>327</v>
      </c>
      <c r="C7" s="99" t="s">
        <v>38</v>
      </c>
      <c r="D7" s="99"/>
      <c r="E7" s="103" t="s">
        <v>220</v>
      </c>
      <c r="F7" s="99"/>
      <c r="G7" s="99"/>
      <c r="H7" s="104">
        <v>1</v>
      </c>
      <c r="I7" s="140">
        <v>500</v>
      </c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</row>
    <row r="8" spans="1:25" ht="34.799999999999997" x14ac:dyDescent="0.3">
      <c r="A8" s="103">
        <f t="shared" si="1"/>
        <v>7</v>
      </c>
      <c r="B8" s="105" t="s">
        <v>328</v>
      </c>
      <c r="C8" s="105" t="s">
        <v>329</v>
      </c>
      <c r="D8" s="98"/>
      <c r="E8" s="103" t="s">
        <v>220</v>
      </c>
      <c r="F8" s="98"/>
      <c r="G8" s="98"/>
      <c r="H8" s="98">
        <v>12</v>
      </c>
      <c r="I8" s="141">
        <v>500</v>
      </c>
    </row>
    <row r="9" spans="1:25" ht="18" thickBot="1" x14ac:dyDescent="0.35">
      <c r="A9" s="103">
        <f t="shared" si="1"/>
        <v>8</v>
      </c>
      <c r="B9" s="105" t="s">
        <v>330</v>
      </c>
      <c r="C9" s="105" t="s">
        <v>331</v>
      </c>
      <c r="D9" s="98"/>
      <c r="E9" s="103" t="s">
        <v>220</v>
      </c>
      <c r="F9" s="98"/>
      <c r="G9" s="98"/>
      <c r="H9" s="98">
        <v>1</v>
      </c>
      <c r="I9" s="142">
        <v>500</v>
      </c>
    </row>
    <row r="10" spans="1:25" ht="35.4" thickBot="1" x14ac:dyDescent="0.35">
      <c r="A10" s="103">
        <f t="shared" si="1"/>
        <v>9</v>
      </c>
      <c r="B10" s="147" t="s">
        <v>153</v>
      </c>
      <c r="C10" s="99" t="s">
        <v>339</v>
      </c>
      <c r="D10" s="99"/>
      <c r="E10" s="103" t="s">
        <v>220</v>
      </c>
      <c r="F10" s="99"/>
      <c r="G10" s="99"/>
      <c r="H10" s="104">
        <v>1</v>
      </c>
      <c r="I10" s="140">
        <v>1000</v>
      </c>
      <c r="J10" s="9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x14ac:dyDescent="0.3">
      <c r="A11" s="103">
        <f t="shared" si="1"/>
        <v>10</v>
      </c>
      <c r="B11" s="105" t="s">
        <v>332</v>
      </c>
      <c r="C11" s="105" t="s">
        <v>333</v>
      </c>
      <c r="D11" s="98"/>
      <c r="E11" s="103" t="s">
        <v>220</v>
      </c>
      <c r="F11" s="98"/>
      <c r="G11" s="98"/>
      <c r="H11" s="98">
        <v>8</v>
      </c>
      <c r="I11" s="142">
        <v>3000</v>
      </c>
    </row>
    <row r="12" spans="1:25" x14ac:dyDescent="0.3">
      <c r="A12" s="103">
        <f t="shared" si="1"/>
        <v>11</v>
      </c>
      <c r="B12" s="105" t="s">
        <v>334</v>
      </c>
      <c r="C12" s="105" t="s">
        <v>28</v>
      </c>
      <c r="D12" s="98"/>
      <c r="E12" s="103" t="s">
        <v>220</v>
      </c>
      <c r="F12" s="98"/>
      <c r="G12" s="98"/>
      <c r="H12" s="98">
        <v>2</v>
      </c>
      <c r="I12" s="142">
        <v>15</v>
      </c>
    </row>
    <row r="13" spans="1:25" x14ac:dyDescent="0.3">
      <c r="A13" s="109">
        <v>12</v>
      </c>
      <c r="B13" s="98" t="s">
        <v>446</v>
      </c>
      <c r="C13" s="98" t="s">
        <v>447</v>
      </c>
      <c r="D13" s="98"/>
      <c r="E13" s="109" t="s">
        <v>220</v>
      </c>
      <c r="F13" s="98"/>
      <c r="G13" s="98"/>
      <c r="H13" s="98">
        <v>4</v>
      </c>
      <c r="I13" s="141">
        <v>500</v>
      </c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6293-3F0A-45A8-84DF-F40E6919522F}">
  <dimension ref="A1:Y35"/>
  <sheetViews>
    <sheetView zoomScale="60" zoomScaleNormal="60" workbookViewId="0">
      <selection activeCell="M12" sqref="M12"/>
    </sheetView>
  </sheetViews>
  <sheetFormatPr defaultRowHeight="13.2" x14ac:dyDescent="0.25"/>
  <cols>
    <col min="1" max="1" width="8.88671875" bestFit="1" customWidth="1"/>
    <col min="2" max="2" width="48" customWidth="1"/>
    <col min="3" max="4" width="32.5546875" customWidth="1"/>
    <col min="5" max="5" width="19.33203125" bestFit="1" customWidth="1"/>
    <col min="6" max="6" width="8.109375" bestFit="1" customWidth="1"/>
    <col min="7" max="7" width="17.44140625" customWidth="1"/>
    <col min="8" max="8" width="18.88671875" customWidth="1"/>
    <col min="9" max="9" width="19" customWidth="1"/>
  </cols>
  <sheetData>
    <row r="1" spans="1:25" ht="22.2" x14ac:dyDescent="0.45">
      <c r="A1" s="1" t="s">
        <v>0</v>
      </c>
      <c r="B1" s="1" t="s">
        <v>1</v>
      </c>
      <c r="C1" s="1" t="s">
        <v>2</v>
      </c>
      <c r="D1" s="2" t="s">
        <v>4</v>
      </c>
      <c r="E1" s="2" t="s">
        <v>5</v>
      </c>
      <c r="F1" s="3" t="s">
        <v>6</v>
      </c>
      <c r="G1" s="3" t="s">
        <v>7</v>
      </c>
      <c r="H1" s="4" t="s">
        <v>8</v>
      </c>
      <c r="I1" s="5" t="s">
        <v>9</v>
      </c>
    </row>
    <row r="2" spans="1:25" ht="22.5" customHeight="1" x14ac:dyDescent="0.45">
      <c r="A2" s="7">
        <v>1</v>
      </c>
      <c r="B2" s="8" t="s">
        <v>182</v>
      </c>
      <c r="C2" s="8" t="s">
        <v>183</v>
      </c>
      <c r="D2" s="9"/>
      <c r="E2" s="10" t="s">
        <v>248</v>
      </c>
      <c r="F2" s="9"/>
      <c r="G2" s="9"/>
      <c r="H2" s="11">
        <v>25</v>
      </c>
      <c r="I2" s="12">
        <v>8000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 customHeight="1" x14ac:dyDescent="0.45">
      <c r="A3" s="7">
        <f>A2+1</f>
        <v>2</v>
      </c>
      <c r="B3" s="9" t="s">
        <v>235</v>
      </c>
      <c r="C3" s="9" t="s">
        <v>342</v>
      </c>
      <c r="D3" s="9"/>
      <c r="E3" s="10" t="s">
        <v>248</v>
      </c>
      <c r="F3" s="9"/>
      <c r="G3" s="9"/>
      <c r="H3" s="11">
        <v>5</v>
      </c>
      <c r="I3" s="12">
        <v>100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 customHeight="1" x14ac:dyDescent="0.45">
      <c r="A4" s="7">
        <f t="shared" ref="A4:A27" si="0">A3+1</f>
        <v>3</v>
      </c>
      <c r="B4" s="8" t="s">
        <v>224</v>
      </c>
      <c r="C4" s="8" t="s">
        <v>225</v>
      </c>
      <c r="D4" s="9"/>
      <c r="E4" s="10" t="s">
        <v>248</v>
      </c>
      <c r="F4" s="9"/>
      <c r="G4" s="9"/>
      <c r="H4" s="11">
        <v>5</v>
      </c>
      <c r="I4" s="12">
        <v>100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22.5" customHeight="1" x14ac:dyDescent="0.45">
      <c r="A5" s="7">
        <f t="shared" si="0"/>
        <v>4</v>
      </c>
      <c r="B5" s="51" t="s">
        <v>122</v>
      </c>
      <c r="C5" s="9" t="s">
        <v>340</v>
      </c>
      <c r="D5" s="9"/>
      <c r="E5" s="10" t="s">
        <v>248</v>
      </c>
      <c r="F5" s="9"/>
      <c r="G5" s="9"/>
      <c r="H5" s="11">
        <v>3</v>
      </c>
      <c r="I5" s="12">
        <v>1500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2.5" customHeight="1" x14ac:dyDescent="0.45">
      <c r="A6" s="7">
        <f t="shared" si="0"/>
        <v>5</v>
      </c>
      <c r="B6" s="51" t="s">
        <v>123</v>
      </c>
      <c r="C6" s="9" t="s">
        <v>341</v>
      </c>
      <c r="D6" s="9"/>
      <c r="E6" s="10" t="s">
        <v>248</v>
      </c>
      <c r="F6" s="9"/>
      <c r="G6" s="9"/>
      <c r="H6" s="11">
        <v>3</v>
      </c>
      <c r="I6" s="12">
        <v>1500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2.5" customHeight="1" x14ac:dyDescent="0.45">
      <c r="A7" s="7">
        <f t="shared" si="0"/>
        <v>6</v>
      </c>
      <c r="B7" s="9" t="s">
        <v>240</v>
      </c>
      <c r="C7" s="9" t="s">
        <v>28</v>
      </c>
      <c r="D7" s="9"/>
      <c r="E7" s="10" t="s">
        <v>248</v>
      </c>
      <c r="F7" s="9"/>
      <c r="G7" s="9"/>
      <c r="H7" s="11">
        <v>10</v>
      </c>
      <c r="I7" s="12">
        <v>500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2.5" customHeight="1" x14ac:dyDescent="0.45">
      <c r="A8" s="7">
        <f t="shared" si="0"/>
        <v>7</v>
      </c>
      <c r="B8" s="9" t="s">
        <v>239</v>
      </c>
      <c r="C8" s="9" t="s">
        <v>450</v>
      </c>
      <c r="D8" s="9"/>
      <c r="E8" s="10" t="s">
        <v>248</v>
      </c>
      <c r="F8" s="9"/>
      <c r="G8" s="9"/>
      <c r="H8" s="11">
        <v>10</v>
      </c>
      <c r="I8" s="12">
        <v>700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22.5" customHeight="1" x14ac:dyDescent="0.45">
      <c r="A9" s="7">
        <f t="shared" si="0"/>
        <v>8</v>
      </c>
      <c r="B9" s="8" t="s">
        <v>277</v>
      </c>
      <c r="C9" s="8" t="s">
        <v>28</v>
      </c>
      <c r="D9" s="9"/>
      <c r="E9" s="10" t="s">
        <v>248</v>
      </c>
      <c r="F9" s="9"/>
      <c r="G9" s="9"/>
      <c r="H9" s="11">
        <v>5</v>
      </c>
      <c r="I9" s="12">
        <v>500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22.5" customHeight="1" x14ac:dyDescent="0.45">
      <c r="A10" s="7">
        <f t="shared" si="0"/>
        <v>9</v>
      </c>
      <c r="B10" s="9" t="s">
        <v>262</v>
      </c>
      <c r="C10" s="9"/>
      <c r="D10" s="9"/>
      <c r="E10" s="10" t="s">
        <v>248</v>
      </c>
      <c r="F10" s="9"/>
      <c r="G10" s="9"/>
      <c r="H10" s="11">
        <v>10</v>
      </c>
      <c r="I10" s="12">
        <v>2000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22.5" customHeight="1" x14ac:dyDescent="0.45">
      <c r="A11" s="7">
        <f t="shared" si="0"/>
        <v>10</v>
      </c>
      <c r="B11" s="8" t="s">
        <v>246</v>
      </c>
      <c r="C11" s="8" t="s">
        <v>247</v>
      </c>
      <c r="D11" s="9"/>
      <c r="E11" s="10" t="s">
        <v>248</v>
      </c>
      <c r="F11" s="9"/>
      <c r="G11" s="9"/>
      <c r="H11" s="11">
        <v>1</v>
      </c>
      <c r="I11" s="12">
        <v>20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2.5" customHeight="1" x14ac:dyDescent="0.45">
      <c r="A12" s="7">
        <f t="shared" si="0"/>
        <v>11</v>
      </c>
      <c r="B12" s="8" t="s">
        <v>249</v>
      </c>
      <c r="C12" s="8" t="s">
        <v>26</v>
      </c>
      <c r="D12" s="9" t="s">
        <v>291</v>
      </c>
      <c r="E12" s="10" t="s">
        <v>248</v>
      </c>
      <c r="F12" s="9"/>
      <c r="G12" s="9"/>
      <c r="H12" s="11">
        <v>1</v>
      </c>
      <c r="I12" s="12">
        <v>20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22.5" customHeight="1" x14ac:dyDescent="0.45">
      <c r="A13" s="7">
        <f t="shared" si="0"/>
        <v>12</v>
      </c>
      <c r="B13" s="8" t="s">
        <v>250</v>
      </c>
      <c r="C13" s="8" t="s">
        <v>28</v>
      </c>
      <c r="D13" s="9"/>
      <c r="E13" s="10" t="s">
        <v>248</v>
      </c>
      <c r="F13" s="9"/>
      <c r="G13" s="9"/>
      <c r="H13" s="11">
        <v>1</v>
      </c>
      <c r="I13" s="12">
        <v>20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2.5" customHeight="1" x14ac:dyDescent="0.45">
      <c r="A14" s="7">
        <f t="shared" si="0"/>
        <v>13</v>
      </c>
      <c r="B14" s="8" t="s">
        <v>251</v>
      </c>
      <c r="C14" s="8" t="s">
        <v>26</v>
      </c>
      <c r="D14" s="9"/>
      <c r="E14" s="10" t="s">
        <v>248</v>
      </c>
      <c r="F14" s="9"/>
      <c r="G14" s="9"/>
      <c r="H14" s="11">
        <v>1</v>
      </c>
      <c r="I14" s="12">
        <v>20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2.5" customHeight="1" x14ac:dyDescent="0.45">
      <c r="A15" s="7">
        <f t="shared" si="0"/>
        <v>14</v>
      </c>
      <c r="B15" s="8" t="s">
        <v>252</v>
      </c>
      <c r="C15" s="8" t="s">
        <v>28</v>
      </c>
      <c r="D15" s="9"/>
      <c r="E15" s="10" t="s">
        <v>248</v>
      </c>
      <c r="F15" s="9"/>
      <c r="G15" s="9"/>
      <c r="H15" s="11">
        <v>1</v>
      </c>
      <c r="I15" s="12">
        <v>20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22.5" customHeight="1" x14ac:dyDescent="0.45">
      <c r="A16" s="7">
        <f t="shared" si="0"/>
        <v>15</v>
      </c>
      <c r="B16" s="8" t="s">
        <v>253</v>
      </c>
      <c r="C16" s="8" t="s">
        <v>26</v>
      </c>
      <c r="D16" s="9"/>
      <c r="E16" s="10" t="s">
        <v>248</v>
      </c>
      <c r="F16" s="9"/>
      <c r="G16" s="9"/>
      <c r="H16" s="11">
        <v>1</v>
      </c>
      <c r="I16" s="12">
        <v>20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22.5" customHeight="1" x14ac:dyDescent="0.45">
      <c r="A17" s="7">
        <f t="shared" si="0"/>
        <v>16</v>
      </c>
      <c r="B17" s="8" t="s">
        <v>254</v>
      </c>
      <c r="C17" s="8" t="s">
        <v>28</v>
      </c>
      <c r="D17" s="9"/>
      <c r="E17" s="10" t="s">
        <v>248</v>
      </c>
      <c r="F17" s="9"/>
      <c r="G17" s="9"/>
      <c r="H17" s="11">
        <v>1</v>
      </c>
      <c r="I17" s="12">
        <v>20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22.5" customHeight="1" x14ac:dyDescent="0.45">
      <c r="A18" s="7">
        <f t="shared" si="0"/>
        <v>17</v>
      </c>
      <c r="B18" s="8" t="s">
        <v>255</v>
      </c>
      <c r="C18" s="8" t="s">
        <v>256</v>
      </c>
      <c r="D18" s="9"/>
      <c r="E18" s="10" t="s">
        <v>248</v>
      </c>
      <c r="F18" s="9"/>
      <c r="G18" s="9"/>
      <c r="H18" s="11">
        <v>1</v>
      </c>
      <c r="I18" s="12">
        <v>20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22.5" customHeight="1" x14ac:dyDescent="0.45">
      <c r="A19" s="7">
        <f t="shared" si="0"/>
        <v>18</v>
      </c>
      <c r="B19" s="8" t="s">
        <v>257</v>
      </c>
      <c r="C19" s="8" t="s">
        <v>28</v>
      </c>
      <c r="D19" s="9"/>
      <c r="E19" s="10" t="s">
        <v>248</v>
      </c>
      <c r="F19" s="9"/>
      <c r="G19" s="9"/>
      <c r="H19" s="11">
        <v>1</v>
      </c>
      <c r="I19" s="12">
        <v>20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22.5" customHeight="1" x14ac:dyDescent="0.45">
      <c r="A20" s="7">
        <f t="shared" si="0"/>
        <v>19</v>
      </c>
      <c r="B20" s="8" t="s">
        <v>258</v>
      </c>
      <c r="C20" s="8" t="s">
        <v>26</v>
      </c>
      <c r="D20" s="9"/>
      <c r="E20" s="10" t="s">
        <v>248</v>
      </c>
      <c r="F20" s="9"/>
      <c r="G20" s="9"/>
      <c r="H20" s="11">
        <v>1</v>
      </c>
      <c r="I20" s="12">
        <v>20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22.5" customHeight="1" x14ac:dyDescent="0.45">
      <c r="A21" s="7">
        <f t="shared" si="0"/>
        <v>20</v>
      </c>
      <c r="B21" s="8" t="s">
        <v>259</v>
      </c>
      <c r="C21" s="8" t="s">
        <v>26</v>
      </c>
      <c r="D21" s="9"/>
      <c r="E21" s="10" t="s">
        <v>248</v>
      </c>
      <c r="F21" s="9"/>
      <c r="G21" s="9"/>
      <c r="H21" s="11">
        <v>1</v>
      </c>
      <c r="I21" s="12">
        <v>20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22.5" customHeight="1" x14ac:dyDescent="0.45">
      <c r="A22" s="7">
        <f t="shared" si="0"/>
        <v>21</v>
      </c>
      <c r="B22" s="8" t="s">
        <v>278</v>
      </c>
      <c r="C22" s="8" t="s">
        <v>60</v>
      </c>
      <c r="D22" s="9"/>
      <c r="E22" s="10" t="s">
        <v>248</v>
      </c>
      <c r="F22" s="9"/>
      <c r="G22" s="9"/>
      <c r="H22" s="11">
        <v>1</v>
      </c>
      <c r="I22" s="12">
        <v>2000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22.5" customHeight="1" x14ac:dyDescent="0.45">
      <c r="A23" s="7">
        <f t="shared" si="0"/>
        <v>22</v>
      </c>
      <c r="B23" s="8" t="s">
        <v>226</v>
      </c>
      <c r="C23" s="8" t="s">
        <v>28</v>
      </c>
      <c r="D23" s="9"/>
      <c r="E23" s="10" t="s">
        <v>248</v>
      </c>
      <c r="F23" s="9"/>
      <c r="G23" s="9"/>
      <c r="H23" s="11">
        <v>10</v>
      </c>
      <c r="I23" s="12">
        <v>500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22.5" customHeight="1" x14ac:dyDescent="0.45">
      <c r="A24" s="7">
        <f t="shared" si="0"/>
        <v>23</v>
      </c>
      <c r="B24" s="8" t="s">
        <v>279</v>
      </c>
      <c r="C24" s="8" t="s">
        <v>28</v>
      </c>
      <c r="D24" s="9"/>
      <c r="E24" s="10" t="s">
        <v>248</v>
      </c>
      <c r="F24" s="9"/>
      <c r="G24" s="9"/>
      <c r="H24" s="11">
        <v>10</v>
      </c>
      <c r="I24" s="12">
        <v>500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22.5" customHeight="1" x14ac:dyDescent="0.45">
      <c r="A25" s="7">
        <f t="shared" si="0"/>
        <v>24</v>
      </c>
      <c r="B25" s="8" t="s">
        <v>280</v>
      </c>
      <c r="C25" s="8" t="s">
        <v>28</v>
      </c>
      <c r="D25" s="9"/>
      <c r="E25" s="10" t="s">
        <v>248</v>
      </c>
      <c r="F25" s="9"/>
      <c r="G25" s="9"/>
      <c r="H25" s="11">
        <v>5</v>
      </c>
      <c r="I25" s="12">
        <v>1000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22.5" customHeight="1" x14ac:dyDescent="0.45">
      <c r="A26" s="7">
        <f t="shared" si="0"/>
        <v>25</v>
      </c>
      <c r="B26" s="8" t="s">
        <v>281</v>
      </c>
      <c r="C26" s="8" t="s">
        <v>26</v>
      </c>
      <c r="D26" s="9"/>
      <c r="E26" s="10" t="s">
        <v>248</v>
      </c>
      <c r="F26" s="9"/>
      <c r="G26" s="9"/>
      <c r="H26" s="11">
        <v>0.25</v>
      </c>
      <c r="I26" s="12">
        <v>60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22.5" customHeight="1" x14ac:dyDescent="0.45">
      <c r="A27" s="107">
        <f t="shared" si="0"/>
        <v>26</v>
      </c>
      <c r="B27" s="9" t="s">
        <v>236</v>
      </c>
      <c r="C27" s="9" t="s">
        <v>28</v>
      </c>
      <c r="D27" s="9"/>
      <c r="E27" s="10" t="s">
        <v>248</v>
      </c>
      <c r="F27" s="9"/>
      <c r="G27" s="9"/>
      <c r="H27" s="11">
        <v>15</v>
      </c>
      <c r="I27" s="12">
        <v>1500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22.2" x14ac:dyDescent="0.45">
      <c r="A28" s="108"/>
    </row>
    <row r="29" spans="1:25" ht="22.2" x14ac:dyDescent="0.45">
      <c r="A29" s="108"/>
    </row>
    <row r="30" spans="1:25" ht="22.2" x14ac:dyDescent="0.45">
      <c r="A30" s="108"/>
    </row>
    <row r="31" spans="1:25" ht="22.2" x14ac:dyDescent="0.45">
      <c r="A31" s="108"/>
    </row>
    <row r="32" spans="1:25" ht="22.2" x14ac:dyDescent="0.45">
      <c r="A32" s="108"/>
    </row>
    <row r="33" spans="1:1" ht="22.2" x14ac:dyDescent="0.45">
      <c r="A33" s="108"/>
    </row>
    <row r="34" spans="1:1" ht="22.2" x14ac:dyDescent="0.45">
      <c r="A34" s="108"/>
    </row>
    <row r="35" spans="1:1" ht="22.2" x14ac:dyDescent="0.45">
      <c r="A35" s="108"/>
    </row>
  </sheetData>
  <pageMargins left="0.7" right="0.7" top="0.75" bottom="0.75" header="0.3" footer="0.3"/>
  <pageSetup paperSize="1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3B5C4-E9BC-4D91-8269-B0B73F92D553}">
  <dimension ref="A1:Y10"/>
  <sheetViews>
    <sheetView workbookViewId="0">
      <selection activeCell="C9" sqref="C9"/>
    </sheetView>
  </sheetViews>
  <sheetFormatPr defaultRowHeight="17.399999999999999" x14ac:dyDescent="0.3"/>
  <cols>
    <col min="1" max="1" width="8.33203125" style="82" bestFit="1" customWidth="1"/>
    <col min="2" max="2" width="42.6640625" style="82" bestFit="1" customWidth="1"/>
    <col min="3" max="3" width="43.44140625" style="82" bestFit="1" customWidth="1"/>
    <col min="4" max="4" width="8.44140625" style="82" bestFit="1" customWidth="1"/>
    <col min="5" max="5" width="18.44140625" style="82" bestFit="1" customWidth="1"/>
    <col min="6" max="6" width="12.44140625" style="82" bestFit="1" customWidth="1"/>
    <col min="7" max="7" width="8.44140625" style="82" bestFit="1" customWidth="1"/>
    <col min="8" max="8" width="9.88671875" style="82" bestFit="1" customWidth="1"/>
    <col min="9" max="9" width="16.88671875" style="135" bestFit="1" customWidth="1"/>
    <col min="10" max="16384" width="8.88671875" style="82"/>
  </cols>
  <sheetData>
    <row r="1" spans="1:25" ht="34.799999999999997" x14ac:dyDescent="0.3">
      <c r="A1" s="109" t="s">
        <v>0</v>
      </c>
      <c r="B1" s="109" t="s">
        <v>1</v>
      </c>
      <c r="C1" s="109" t="s">
        <v>2</v>
      </c>
      <c r="D1" s="112" t="s">
        <v>4</v>
      </c>
      <c r="E1" s="112" t="s">
        <v>5</v>
      </c>
      <c r="F1" s="103" t="s">
        <v>6</v>
      </c>
      <c r="G1" s="103" t="s">
        <v>7</v>
      </c>
      <c r="H1" s="120" t="s">
        <v>8</v>
      </c>
      <c r="I1" s="124" t="s">
        <v>9</v>
      </c>
    </row>
    <row r="2" spans="1:25" x14ac:dyDescent="0.3">
      <c r="A2" s="98">
        <v>1</v>
      </c>
      <c r="B2" s="98" t="s">
        <v>287</v>
      </c>
      <c r="C2" s="98" t="s">
        <v>421</v>
      </c>
      <c r="D2" s="98"/>
      <c r="E2" s="112" t="s">
        <v>268</v>
      </c>
      <c r="F2" s="98"/>
      <c r="G2" s="98"/>
      <c r="H2" s="98">
        <v>15</v>
      </c>
      <c r="I2" s="115">
        <v>3000</v>
      </c>
    </row>
    <row r="3" spans="1:25" x14ac:dyDescent="0.3">
      <c r="A3" s="98">
        <f>1+A2</f>
        <v>2</v>
      </c>
      <c r="B3" s="98" t="s">
        <v>288</v>
      </c>
      <c r="C3" s="98"/>
      <c r="D3" s="98"/>
      <c r="E3" s="112" t="s">
        <v>268</v>
      </c>
      <c r="F3" s="98"/>
      <c r="G3" s="98"/>
      <c r="H3" s="98">
        <v>2</v>
      </c>
      <c r="I3" s="115">
        <v>100</v>
      </c>
    </row>
    <row r="4" spans="1:25" x14ac:dyDescent="0.3">
      <c r="A4" s="98">
        <f t="shared" ref="A4:A9" si="0">1+A3</f>
        <v>3</v>
      </c>
      <c r="B4" s="111" t="s">
        <v>158</v>
      </c>
      <c r="C4" s="111" t="s">
        <v>159</v>
      </c>
      <c r="D4" s="111"/>
      <c r="E4" s="112" t="s">
        <v>268</v>
      </c>
      <c r="F4" s="111"/>
      <c r="G4" s="111"/>
      <c r="H4" s="113">
        <v>10</v>
      </c>
      <c r="I4" s="118">
        <v>800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3">
      <c r="A5" s="98">
        <f t="shared" si="0"/>
        <v>4</v>
      </c>
      <c r="B5" s="98" t="s">
        <v>289</v>
      </c>
      <c r="C5" s="98" t="s">
        <v>290</v>
      </c>
      <c r="D5" s="98"/>
      <c r="E5" s="112" t="s">
        <v>268</v>
      </c>
      <c r="F5" s="98"/>
      <c r="G5" s="98"/>
      <c r="H5" s="98">
        <v>4</v>
      </c>
      <c r="I5" s="115">
        <v>2000</v>
      </c>
    </row>
    <row r="6" spans="1:25" ht="34.799999999999997" x14ac:dyDescent="0.3">
      <c r="A6" s="98">
        <f t="shared" si="0"/>
        <v>5</v>
      </c>
      <c r="B6" s="121" t="s">
        <v>127</v>
      </c>
      <c r="C6" s="111" t="s">
        <v>431</v>
      </c>
      <c r="D6" s="111"/>
      <c r="E6" s="112" t="s">
        <v>268</v>
      </c>
      <c r="F6" s="122" t="s">
        <v>128</v>
      </c>
      <c r="G6" s="122" t="s">
        <v>87</v>
      </c>
      <c r="H6" s="123">
        <v>15</v>
      </c>
      <c r="I6" s="125">
        <v>17000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3">
      <c r="A7" s="98">
        <f t="shared" si="0"/>
        <v>6</v>
      </c>
      <c r="B7" s="98" t="s">
        <v>430</v>
      </c>
      <c r="C7" s="98" t="s">
        <v>445</v>
      </c>
      <c r="D7" s="98"/>
      <c r="E7" s="112" t="s">
        <v>268</v>
      </c>
      <c r="F7" s="98"/>
      <c r="G7" s="98"/>
      <c r="H7" s="98">
        <v>2</v>
      </c>
      <c r="I7" s="115">
        <v>50</v>
      </c>
    </row>
    <row r="8" spans="1:25" x14ac:dyDescent="0.3">
      <c r="A8" s="98">
        <f t="shared" si="0"/>
        <v>7</v>
      </c>
      <c r="B8" s="98" t="s">
        <v>306</v>
      </c>
      <c r="C8" s="98" t="s">
        <v>65</v>
      </c>
      <c r="D8" s="98"/>
      <c r="E8" s="112" t="s">
        <v>268</v>
      </c>
      <c r="F8" s="98"/>
      <c r="G8" s="98"/>
      <c r="H8" s="98">
        <v>5</v>
      </c>
      <c r="I8" s="115">
        <v>100</v>
      </c>
    </row>
    <row r="9" spans="1:25" x14ac:dyDescent="0.3">
      <c r="A9" s="98">
        <f t="shared" si="0"/>
        <v>8</v>
      </c>
      <c r="B9" s="98" t="s">
        <v>325</v>
      </c>
      <c r="C9" s="98"/>
      <c r="D9" s="98"/>
      <c r="E9" s="112" t="s">
        <v>268</v>
      </c>
      <c r="F9" s="98"/>
      <c r="G9" s="98"/>
      <c r="H9" s="98">
        <v>2</v>
      </c>
      <c r="I9" s="115">
        <v>150</v>
      </c>
    </row>
    <row r="10" spans="1:25" x14ac:dyDescent="0.3">
      <c r="A10" s="98">
        <v>9</v>
      </c>
      <c r="B10" s="100" t="s">
        <v>428</v>
      </c>
      <c r="C10" s="98" t="s">
        <v>429</v>
      </c>
      <c r="D10" s="98"/>
      <c r="E10" s="112" t="s">
        <v>268</v>
      </c>
      <c r="F10" s="98"/>
      <c r="G10" s="98"/>
      <c r="H10" s="98">
        <v>1</v>
      </c>
      <c r="I10" s="115">
        <v>200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Item List 2022</vt:lpstr>
      <vt:lpstr>20 ft Control Van</vt:lpstr>
      <vt:lpstr>Zarges 1</vt:lpstr>
      <vt:lpstr>Zarges 2</vt:lpstr>
      <vt:lpstr>Zarges 3</vt:lpstr>
      <vt:lpstr>Zarges 4</vt:lpstr>
      <vt:lpstr>Zarges 5</vt:lpstr>
      <vt:lpstr>Zarges 6</vt:lpstr>
      <vt:lpstr>Zarges 7</vt:lpstr>
      <vt:lpstr>Zarges 11</vt:lpstr>
      <vt:lpstr>Ropak 1</vt:lpstr>
      <vt:lpstr>Ropak 2</vt:lpstr>
      <vt:lpstr>Ropak 3</vt:lpstr>
      <vt:lpstr>Ropak 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2025-04-09T18:25:54Z</cp:lastPrinted>
  <dcterms:created xsi:type="dcterms:W3CDTF">2025-04-07T21:48:43Z</dcterms:created>
  <dcterms:modified xsi:type="dcterms:W3CDTF">2025-04-15T22:13:25Z</dcterms:modified>
</cp:coreProperties>
</file>