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34515" windowHeight="181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8" i="1" l="1"/>
  <c r="C12" i="1"/>
  <c r="C34" i="1"/>
  <c r="C46" i="1"/>
  <c r="C5" i="1"/>
  <c r="C16" i="1"/>
  <c r="C14" i="1"/>
  <c r="C23" i="1"/>
  <c r="C31" i="1"/>
  <c r="C20" i="1"/>
  <c r="C39" i="1" l="1"/>
</calcChain>
</file>

<file path=xl/sharedStrings.xml><?xml version="1.0" encoding="utf-8"?>
<sst xmlns="http://schemas.openxmlformats.org/spreadsheetml/2006/main" count="65" uniqueCount="65">
  <si>
    <t>MiniROV Operations Budget</t>
  </si>
  <si>
    <t>5090-000: Maintenance &amp; Repair</t>
  </si>
  <si>
    <t>5150-000: OS Software design/Program</t>
  </si>
  <si>
    <t>5150-000: OS Maintenance</t>
  </si>
  <si>
    <t>5300-000: Supplies - Computer Hardware</t>
  </si>
  <si>
    <t>5310-000: Supplies - Computer Software</t>
  </si>
  <si>
    <t>5330-000: Supplies - Non-Capitalized Equip.</t>
  </si>
  <si>
    <t>5360-000: Supplies - General</t>
  </si>
  <si>
    <t>5390-000: Supplies - Tools</t>
  </si>
  <si>
    <t>Description</t>
  </si>
  <si>
    <t>Budget Amount</t>
  </si>
  <si>
    <t>Total Expenses</t>
  </si>
  <si>
    <t>Comments</t>
  </si>
  <si>
    <t>Budget Year:</t>
  </si>
  <si>
    <t>Winch servo motor</t>
  </si>
  <si>
    <t>Winch servo drive (controller)</t>
  </si>
  <si>
    <t>Aux Camera</t>
  </si>
  <si>
    <t>Zarge shipping case</t>
  </si>
  <si>
    <t>(2) new computers upgrades for rov</t>
  </si>
  <si>
    <t xml:space="preserve">(2) Windows Pro </t>
  </si>
  <si>
    <t>Consumables</t>
  </si>
  <si>
    <t>Multi meter</t>
  </si>
  <si>
    <t>Code review/consulting</t>
  </si>
  <si>
    <t>Replacement cables &amp; connectors</t>
  </si>
  <si>
    <t>Service for Sonar</t>
  </si>
  <si>
    <t>Spare DSPL LED light</t>
  </si>
  <si>
    <t>In addition to normal replacements, we had our main FO cable fail which will need to be spared ($4,500)</t>
  </si>
  <si>
    <t>Replacement starboard sheets for ROV frame</t>
  </si>
  <si>
    <t>Starting in 2018 - $1850</t>
  </si>
  <si>
    <t>Electronic tools (test leads, dykes, etc.)</t>
  </si>
  <si>
    <t xml:space="preserve">Hand tools </t>
  </si>
  <si>
    <t>Sonardyne transponder</t>
  </si>
  <si>
    <t>Ultra sharp display monitor</t>
  </si>
  <si>
    <t>Video decoder</t>
  </si>
  <si>
    <t>Replacement props</t>
  </si>
  <si>
    <t>Capital Equipment</t>
  </si>
  <si>
    <t>Total Capital</t>
  </si>
  <si>
    <t>This is a spare drive for both the winch motor and level wind.</t>
  </si>
  <si>
    <t>(2) SS drives for video recording</t>
  </si>
  <si>
    <t>Misc. materials &amp; hardware</t>
  </si>
  <si>
    <t>Used for tether re-terminations</t>
  </si>
  <si>
    <t>Fiber optic power meter</t>
  </si>
  <si>
    <t>Some sections of the plastic frame are damaged from normal wear &amp; tear and need to me replaced.</t>
  </si>
  <si>
    <t>Our current transponder is only rated to 1000 meters and we have now upgraded the vehicles rating to 1500 meters so we need to buy a new beacon.</t>
  </si>
  <si>
    <t>Need to add a 7U rack for video and tracking gear.</t>
  </si>
  <si>
    <t>Need an additional aluminum shipping crate for spares.</t>
  </si>
  <si>
    <t>Used to distribute main video to bridge and labs on ships of opportunity</t>
  </si>
  <si>
    <t>Black Magic Multiview display</t>
  </si>
  <si>
    <t>Annual service of thrusters (seals, bearings, etc.)</t>
  </si>
  <si>
    <t>Includes rotate motors used for camera tilt, drawer, swing arm, SS carousel, etc.</t>
  </si>
  <si>
    <t>Fiber optic supplies (connectors, polishing pads, etc.)</t>
  </si>
  <si>
    <t xml:space="preserve">Yearly open PO (20 hours) for JKI INC. LabVIEW consultants with ROV control code experience.  </t>
  </si>
  <si>
    <t>LabVIEW Service Contract</t>
  </si>
  <si>
    <t>Misc. cables, hardware</t>
  </si>
  <si>
    <t>LabVIEW License w/DSC module</t>
  </si>
  <si>
    <t>Harding rack mount shipping case</t>
  </si>
  <si>
    <t>We would like to add a small color tooling camera to the vehicle.</t>
  </si>
  <si>
    <t>The main controls computer need to be upgraded/replaced along with the manipulator one.</t>
  </si>
  <si>
    <t>Used for recording our video</t>
  </si>
  <si>
    <t>Grand Total</t>
  </si>
  <si>
    <t>One time purchase.  I'm currently using my development license which is bending the rules, so I'm proposing that we buy a license dedicated to the ROV.</t>
  </si>
  <si>
    <t>* Red text indicated that this is a non recurring cost</t>
  </si>
  <si>
    <t>Replacement of existing older monitor.  The older monitor's resolution doesn't support Multiview displays</t>
  </si>
  <si>
    <t>In 2016 we upgraded the vehicle to allow for (4) 5000 lumen LED lights which is sufficient for the HD camera, but we do not have a spare.</t>
  </si>
  <si>
    <t>To save money during the initial build, the winch was designed utilizing a DC Servo motor left over from a previous project.  This has worked well, but we don't have a spare and we are taking a large risk of having the motor fail when the vehicle is deployed and no means to recover the umbilical or vehicle.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</si>
</sst>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0" borderId="4" xfId="0" applyBorder="1"/>
    <xf numFmtId="0" fontId="0" fillId="0" borderId="0" xfId="0" applyBorder="1" applyAlignment="1">
      <alignment vertical="top"/>
    </xf>
    <xf numFmtId="164" fontId="0" fillId="0" borderId="0" xfId="0" applyNumberFormat="1" applyBorder="1"/>
    <xf numFmtId="0" fontId="0" fillId="3" borderId="4" xfId="0" applyFill="1" applyBorder="1"/>
    <xf numFmtId="0" fontId="0" fillId="3" borderId="0" xfId="0" applyFill="1" applyBorder="1" applyAlignment="1">
      <alignment vertical="top"/>
    </xf>
    <xf numFmtId="164" fontId="0" fillId="3" borderId="0" xfId="0" applyNumberFormat="1" applyFill="1" applyBorder="1"/>
    <xf numFmtId="0" fontId="0" fillId="3" borderId="5" xfId="0" applyFill="1" applyBorder="1"/>
    <xf numFmtId="0" fontId="1" fillId="5" borderId="4" xfId="0" applyFont="1" applyFill="1" applyBorder="1"/>
    <xf numFmtId="0" fontId="1" fillId="5" borderId="0" xfId="0" applyFont="1" applyFill="1" applyBorder="1" applyAlignment="1">
      <alignment vertical="top"/>
    </xf>
    <xf numFmtId="164" fontId="1" fillId="5" borderId="0" xfId="0" applyNumberFormat="1" applyFont="1" applyFill="1" applyBorder="1"/>
    <xf numFmtId="0" fontId="0" fillId="5" borderId="5" xfId="0" applyFill="1" applyBorder="1" applyAlignment="1">
      <alignment wrapText="1"/>
    </xf>
    <xf numFmtId="0" fontId="0" fillId="0" borderId="5" xfId="0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1" fillId="4" borderId="4" xfId="0" applyFont="1" applyFill="1" applyBorder="1"/>
    <xf numFmtId="0" fontId="1" fillId="4" borderId="0" xfId="0" applyFont="1" applyFill="1" applyBorder="1" applyAlignment="1">
      <alignment vertical="top"/>
    </xf>
    <xf numFmtId="164" fontId="1" fillId="4" borderId="0" xfId="0" applyNumberFormat="1" applyFont="1" applyFill="1" applyBorder="1"/>
    <xf numFmtId="0" fontId="0" fillId="4" borderId="5" xfId="0" applyFill="1" applyBorder="1" applyAlignment="1">
      <alignment vertical="top"/>
    </xf>
    <xf numFmtId="0" fontId="0" fillId="0" borderId="5" xfId="0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0" fillId="2" borderId="4" xfId="0" applyFill="1" applyBorder="1"/>
    <xf numFmtId="0" fontId="0" fillId="2" borderId="0" xfId="0" applyFill="1" applyBorder="1" applyAlignment="1">
      <alignment vertical="top"/>
    </xf>
    <xf numFmtId="164" fontId="0" fillId="2" borderId="0" xfId="0" applyNumberFormat="1" applyFill="1" applyBorder="1"/>
    <xf numFmtId="0" fontId="0" fillId="2" borderId="5" xfId="0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6" borderId="4" xfId="0" applyFill="1" applyBorder="1"/>
    <xf numFmtId="0" fontId="0" fillId="6" borderId="0" xfId="0" applyFill="1" applyBorder="1" applyAlignment="1">
      <alignment vertical="top"/>
    </xf>
    <xf numFmtId="164" fontId="0" fillId="6" borderId="0" xfId="0" applyNumberFormat="1" applyFill="1" applyBorder="1"/>
    <xf numFmtId="0" fontId="0" fillId="6" borderId="5" xfId="0" applyFill="1" applyBorder="1"/>
    <xf numFmtId="0" fontId="0" fillId="6" borderId="8" xfId="0" applyFill="1" applyBorder="1"/>
    <xf numFmtId="0" fontId="1" fillId="6" borderId="6" xfId="0" applyFont="1" applyFill="1" applyBorder="1"/>
    <xf numFmtId="0" fontId="1" fillId="6" borderId="7" xfId="0" applyFont="1" applyFill="1" applyBorder="1" applyAlignment="1">
      <alignment vertical="top"/>
    </xf>
    <xf numFmtId="164" fontId="1" fillId="6" borderId="7" xfId="0" applyNumberFormat="1" applyFont="1" applyFill="1" applyBorder="1"/>
    <xf numFmtId="0" fontId="3" fillId="0" borderId="4" xfId="0" applyFont="1" applyBorder="1"/>
    <xf numFmtId="0" fontId="3" fillId="0" borderId="0" xfId="0" applyFont="1" applyBorder="1" applyAlignment="1">
      <alignment vertical="top"/>
    </xf>
    <xf numFmtId="164" fontId="3" fillId="0" borderId="0" xfId="0" applyNumberFormat="1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4" fillId="4" borderId="0" xfId="0" applyFont="1" applyFill="1" applyBorder="1" applyAlignment="1">
      <alignment vertical="top"/>
    </xf>
    <xf numFmtId="164" fontId="4" fillId="4" borderId="0" xfId="0" applyNumberFormat="1" applyFont="1" applyFill="1" applyBorder="1"/>
    <xf numFmtId="0" fontId="4" fillId="4" borderId="5" xfId="0" applyFont="1" applyFill="1" applyBorder="1"/>
    <xf numFmtId="0" fontId="3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16" workbookViewId="0">
      <selection activeCell="H30" sqref="H30"/>
    </sheetView>
  </sheetViews>
  <sheetFormatPr defaultRowHeight="15" x14ac:dyDescent="0.25"/>
  <cols>
    <col min="1" max="1" width="11.28515625" customWidth="1"/>
    <col min="2" max="2" width="46.85546875" style="1" customWidth="1"/>
    <col min="3" max="3" width="15.140625" style="2" customWidth="1"/>
    <col min="4" max="4" width="47.7109375" customWidth="1"/>
  </cols>
  <sheetData>
    <row r="1" spans="1:4" ht="15" customHeight="1" x14ac:dyDescent="0.25">
      <c r="A1" s="26" t="s">
        <v>0</v>
      </c>
      <c r="B1" s="27"/>
      <c r="C1" s="27"/>
      <c r="D1" s="28"/>
    </row>
    <row r="2" spans="1:4" ht="15" customHeight="1" x14ac:dyDescent="0.25">
      <c r="A2" s="29"/>
      <c r="B2" s="30"/>
      <c r="C2" s="30"/>
      <c r="D2" s="31"/>
    </row>
    <row r="3" spans="1:4" x14ac:dyDescent="0.25">
      <c r="A3" s="22" t="s">
        <v>13</v>
      </c>
      <c r="B3" s="23">
        <v>2017</v>
      </c>
      <c r="C3" s="24"/>
      <c r="D3" s="25"/>
    </row>
    <row r="4" spans="1:4" x14ac:dyDescent="0.25">
      <c r="A4" s="6" t="s">
        <v>9</v>
      </c>
      <c r="B4" s="7"/>
      <c r="C4" s="8" t="s">
        <v>10</v>
      </c>
      <c r="D4" s="9" t="s">
        <v>12</v>
      </c>
    </row>
    <row r="5" spans="1:4" x14ac:dyDescent="0.25">
      <c r="A5" s="10" t="s">
        <v>1</v>
      </c>
      <c r="B5" s="11"/>
      <c r="C5" s="12">
        <f>SUM(C6:C11)</f>
        <v>15400</v>
      </c>
      <c r="D5" s="13"/>
    </row>
    <row r="6" spans="1:4" ht="45" x14ac:dyDescent="0.25">
      <c r="A6" s="3"/>
      <c r="B6" s="4" t="s">
        <v>23</v>
      </c>
      <c r="C6" s="5">
        <v>8000</v>
      </c>
      <c r="D6" s="14" t="s">
        <v>26</v>
      </c>
    </row>
    <row r="7" spans="1:4" ht="30" x14ac:dyDescent="0.25">
      <c r="A7" s="3"/>
      <c r="B7" s="4" t="s">
        <v>48</v>
      </c>
      <c r="C7" s="5">
        <v>1500</v>
      </c>
      <c r="D7" s="14" t="s">
        <v>49</v>
      </c>
    </row>
    <row r="8" spans="1:4" x14ac:dyDescent="0.25">
      <c r="A8" s="3"/>
      <c r="B8" s="4" t="s">
        <v>24</v>
      </c>
      <c r="C8" s="5">
        <v>2500</v>
      </c>
      <c r="D8" s="14"/>
    </row>
    <row r="9" spans="1:4" x14ac:dyDescent="0.25">
      <c r="A9" s="3"/>
      <c r="B9" s="4" t="s">
        <v>34</v>
      </c>
      <c r="C9" s="5">
        <v>600</v>
      </c>
      <c r="D9" s="14"/>
    </row>
    <row r="10" spans="1:4" x14ac:dyDescent="0.25">
      <c r="A10" s="3"/>
      <c r="B10" s="4" t="s">
        <v>50</v>
      </c>
      <c r="C10" s="5">
        <v>1000</v>
      </c>
      <c r="D10" s="14" t="s">
        <v>40</v>
      </c>
    </row>
    <row r="11" spans="1:4" ht="30" x14ac:dyDescent="0.25">
      <c r="A11" s="3"/>
      <c r="B11" s="4" t="s">
        <v>27</v>
      </c>
      <c r="C11" s="5">
        <v>1800</v>
      </c>
      <c r="D11" s="14" t="s">
        <v>42</v>
      </c>
    </row>
    <row r="12" spans="1:4" x14ac:dyDescent="0.25">
      <c r="A12" s="10" t="s">
        <v>2</v>
      </c>
      <c r="B12" s="11"/>
      <c r="C12" s="12">
        <f>SUM(C13)</f>
        <v>2000</v>
      </c>
      <c r="D12" s="15"/>
    </row>
    <row r="13" spans="1:4" ht="30" x14ac:dyDescent="0.25">
      <c r="A13" s="3"/>
      <c r="B13" s="4" t="s">
        <v>22</v>
      </c>
      <c r="C13" s="5">
        <v>2000</v>
      </c>
      <c r="D13" s="14" t="s">
        <v>51</v>
      </c>
    </row>
    <row r="14" spans="1:4" x14ac:dyDescent="0.25">
      <c r="A14" s="10" t="s">
        <v>3</v>
      </c>
      <c r="B14" s="11"/>
      <c r="C14" s="12">
        <f>SUM(C15)</f>
        <v>0</v>
      </c>
      <c r="D14" s="15"/>
    </row>
    <row r="15" spans="1:4" x14ac:dyDescent="0.25">
      <c r="A15" s="3"/>
      <c r="B15" s="4" t="s">
        <v>52</v>
      </c>
      <c r="C15" s="5">
        <v>0</v>
      </c>
      <c r="D15" s="14" t="s">
        <v>28</v>
      </c>
    </row>
    <row r="16" spans="1:4" x14ac:dyDescent="0.25">
      <c r="A16" s="10" t="s">
        <v>4</v>
      </c>
      <c r="B16" s="11"/>
      <c r="C16" s="12">
        <f>SUM(C17:C19)</f>
        <v>3750</v>
      </c>
      <c r="D16" s="15"/>
    </row>
    <row r="17" spans="1:4" ht="45" x14ac:dyDescent="0.25">
      <c r="A17" s="3"/>
      <c r="B17" s="4" t="s">
        <v>18</v>
      </c>
      <c r="C17" s="5">
        <v>2500</v>
      </c>
      <c r="D17" s="14" t="s">
        <v>57</v>
      </c>
    </row>
    <row r="18" spans="1:4" x14ac:dyDescent="0.25">
      <c r="A18" s="3"/>
      <c r="B18" s="4" t="s">
        <v>38</v>
      </c>
      <c r="C18" s="5">
        <v>500</v>
      </c>
      <c r="D18" s="14" t="s">
        <v>58</v>
      </c>
    </row>
    <row r="19" spans="1:4" x14ac:dyDescent="0.25">
      <c r="A19" s="3"/>
      <c r="B19" s="4" t="s">
        <v>53</v>
      </c>
      <c r="C19" s="5">
        <v>750</v>
      </c>
      <c r="D19" s="14"/>
    </row>
    <row r="20" spans="1:4" x14ac:dyDescent="0.25">
      <c r="A20" s="10" t="s">
        <v>5</v>
      </c>
      <c r="B20" s="11"/>
      <c r="C20" s="12">
        <f>SUM(C21:C22)</f>
        <v>8300</v>
      </c>
      <c r="D20" s="15"/>
    </row>
    <row r="21" spans="1:4" ht="60" x14ac:dyDescent="0.25">
      <c r="A21" s="40"/>
      <c r="B21" s="41" t="s">
        <v>54</v>
      </c>
      <c r="C21" s="42">
        <v>8000</v>
      </c>
      <c r="D21" s="43" t="s">
        <v>60</v>
      </c>
    </row>
    <row r="22" spans="1:4" x14ac:dyDescent="0.25">
      <c r="A22" s="3"/>
      <c r="B22" s="4" t="s">
        <v>19</v>
      </c>
      <c r="C22" s="5">
        <v>300</v>
      </c>
      <c r="D22" s="14"/>
    </row>
    <row r="23" spans="1:4" x14ac:dyDescent="0.25">
      <c r="A23" s="10" t="s">
        <v>6</v>
      </c>
      <c r="B23" s="11"/>
      <c r="C23" s="12">
        <f>SUM(C24:C30)</f>
        <v>9750</v>
      </c>
      <c r="D23" s="15"/>
    </row>
    <row r="24" spans="1:4" ht="30" x14ac:dyDescent="0.25">
      <c r="A24" s="3"/>
      <c r="B24" s="41" t="s">
        <v>16</v>
      </c>
      <c r="C24" s="42">
        <v>2200</v>
      </c>
      <c r="D24" s="43" t="s">
        <v>56</v>
      </c>
    </row>
    <row r="25" spans="1:4" x14ac:dyDescent="0.25">
      <c r="A25" s="3"/>
      <c r="B25" s="41" t="s">
        <v>55</v>
      </c>
      <c r="C25" s="42">
        <v>1700</v>
      </c>
      <c r="D25" s="43" t="s">
        <v>44</v>
      </c>
    </row>
    <row r="26" spans="1:4" ht="30" x14ac:dyDescent="0.25">
      <c r="A26" s="3"/>
      <c r="B26" s="41" t="s">
        <v>17</v>
      </c>
      <c r="C26" s="42">
        <v>800</v>
      </c>
      <c r="D26" s="43" t="s">
        <v>45</v>
      </c>
    </row>
    <row r="27" spans="1:4" ht="45" x14ac:dyDescent="0.25">
      <c r="A27" s="3"/>
      <c r="B27" s="41" t="s">
        <v>32</v>
      </c>
      <c r="C27" s="42">
        <v>750</v>
      </c>
      <c r="D27" s="43" t="s">
        <v>62</v>
      </c>
    </row>
    <row r="28" spans="1:4" ht="30" x14ac:dyDescent="0.25">
      <c r="A28" s="3"/>
      <c r="B28" s="41" t="s">
        <v>33</v>
      </c>
      <c r="C28" s="42">
        <v>1000</v>
      </c>
      <c r="D28" s="43" t="s">
        <v>46</v>
      </c>
    </row>
    <row r="29" spans="1:4" x14ac:dyDescent="0.25">
      <c r="A29" s="3"/>
      <c r="B29" s="41" t="s">
        <v>47</v>
      </c>
      <c r="C29" s="42">
        <v>800</v>
      </c>
      <c r="D29" s="43"/>
    </row>
    <row r="30" spans="1:4" ht="45" x14ac:dyDescent="0.25">
      <c r="A30" s="3"/>
      <c r="B30" s="41" t="s">
        <v>25</v>
      </c>
      <c r="C30" s="42">
        <v>2500</v>
      </c>
      <c r="D30" s="43" t="s">
        <v>63</v>
      </c>
    </row>
    <row r="31" spans="1:4" x14ac:dyDescent="0.25">
      <c r="A31" s="10" t="s">
        <v>7</v>
      </c>
      <c r="B31" s="11"/>
      <c r="C31" s="12">
        <f>SUM(C32:C33)</f>
        <v>4000</v>
      </c>
      <c r="D31" s="15"/>
    </row>
    <row r="32" spans="1:4" x14ac:dyDescent="0.25">
      <c r="A32" s="3"/>
      <c r="B32" s="4" t="s">
        <v>20</v>
      </c>
      <c r="C32" s="5">
        <v>2000</v>
      </c>
      <c r="D32" s="14"/>
    </row>
    <row r="33" spans="1:4" x14ac:dyDescent="0.25">
      <c r="A33" s="3"/>
      <c r="B33" s="4" t="s">
        <v>39</v>
      </c>
      <c r="C33" s="5">
        <v>2000</v>
      </c>
      <c r="D33" s="14"/>
    </row>
    <row r="34" spans="1:4" x14ac:dyDescent="0.25">
      <c r="A34" s="10" t="s">
        <v>8</v>
      </c>
      <c r="B34" s="11"/>
      <c r="C34" s="12">
        <f>SUM(C35:C38)</f>
        <v>4600</v>
      </c>
      <c r="D34" s="15"/>
    </row>
    <row r="35" spans="1:4" x14ac:dyDescent="0.25">
      <c r="A35" s="3"/>
      <c r="B35" s="4" t="s">
        <v>21</v>
      </c>
      <c r="C35" s="5">
        <v>500</v>
      </c>
      <c r="D35" s="14"/>
    </row>
    <row r="36" spans="1:4" x14ac:dyDescent="0.25">
      <c r="A36" s="3"/>
      <c r="B36" s="4" t="s">
        <v>29</v>
      </c>
      <c r="C36" s="5">
        <v>1000</v>
      </c>
      <c r="D36" s="14"/>
    </row>
    <row r="37" spans="1:4" x14ac:dyDescent="0.25">
      <c r="A37" s="3"/>
      <c r="B37" s="4" t="s">
        <v>30</v>
      </c>
      <c r="C37" s="5">
        <v>2000</v>
      </c>
      <c r="D37" s="14"/>
    </row>
    <row r="38" spans="1:4" x14ac:dyDescent="0.25">
      <c r="A38" s="3"/>
      <c r="B38" s="4" t="s">
        <v>41</v>
      </c>
      <c r="C38" s="5">
        <v>1100</v>
      </c>
      <c r="D38" s="14"/>
    </row>
    <row r="39" spans="1:4" x14ac:dyDescent="0.25">
      <c r="A39" s="16" t="s">
        <v>11</v>
      </c>
      <c r="B39" s="17"/>
      <c r="C39" s="18">
        <f>SUM(C5,C12,C14,C16,C20,C23,C31,C34)</f>
        <v>47800</v>
      </c>
      <c r="D39" s="19"/>
    </row>
    <row r="40" spans="1:4" x14ac:dyDescent="0.25">
      <c r="A40" s="3"/>
      <c r="B40" s="4"/>
      <c r="C40" s="5"/>
      <c r="D40" s="20"/>
    </row>
    <row r="41" spans="1:4" x14ac:dyDescent="0.25">
      <c r="A41" s="3"/>
      <c r="B41" s="4"/>
      <c r="C41" s="5"/>
      <c r="D41" s="20"/>
    </row>
    <row r="42" spans="1:4" x14ac:dyDescent="0.25">
      <c r="A42" s="10" t="s">
        <v>35</v>
      </c>
      <c r="B42" s="11"/>
      <c r="C42" s="12"/>
      <c r="D42" s="21"/>
    </row>
    <row r="43" spans="1:4" ht="105" x14ac:dyDescent="0.25">
      <c r="A43" s="3"/>
      <c r="B43" s="41" t="s">
        <v>14</v>
      </c>
      <c r="C43" s="42">
        <v>25000</v>
      </c>
      <c r="D43" s="43" t="s">
        <v>64</v>
      </c>
    </row>
    <row r="44" spans="1:4" ht="30" x14ac:dyDescent="0.25">
      <c r="A44" s="3"/>
      <c r="B44" s="41" t="s">
        <v>15</v>
      </c>
      <c r="C44" s="42">
        <v>5000</v>
      </c>
      <c r="D44" s="44" t="s">
        <v>37</v>
      </c>
    </row>
    <row r="45" spans="1:4" ht="60" x14ac:dyDescent="0.25">
      <c r="A45" s="3"/>
      <c r="B45" s="41" t="s">
        <v>31</v>
      </c>
      <c r="C45" s="42">
        <v>10000</v>
      </c>
      <c r="D45" s="44" t="s">
        <v>43</v>
      </c>
    </row>
    <row r="46" spans="1:4" x14ac:dyDescent="0.25">
      <c r="A46" s="16" t="s">
        <v>36</v>
      </c>
      <c r="B46" s="45"/>
      <c r="C46" s="46">
        <f>SUM(C43:C45)</f>
        <v>40000</v>
      </c>
      <c r="D46" s="47"/>
    </row>
    <row r="47" spans="1:4" x14ac:dyDescent="0.25">
      <c r="A47" s="32"/>
      <c r="B47" s="33"/>
      <c r="C47" s="34"/>
      <c r="D47" s="35"/>
    </row>
    <row r="48" spans="1:4" ht="15.75" thickBot="1" x14ac:dyDescent="0.3">
      <c r="A48" s="37" t="s">
        <v>59</v>
      </c>
      <c r="B48" s="38"/>
      <c r="C48" s="39">
        <f>SUM(C46,C39)</f>
        <v>87800</v>
      </c>
      <c r="D48" s="36"/>
    </row>
    <row r="49" spans="1:2" x14ac:dyDescent="0.25">
      <c r="A49" s="48" t="s">
        <v>61</v>
      </c>
      <c r="B49" s="49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2016-07-12T13:08:54Z</dcterms:created>
  <dcterms:modified xsi:type="dcterms:W3CDTF">2016-07-12T17:23:09Z</dcterms:modified>
</cp:coreProperties>
</file>