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Software\Tool skid micro\"/>
    </mc:Choice>
  </mc:AlternateContent>
  <bookViews>
    <workbookView xWindow="0" yWindow="0" windowWidth="25605" windowHeight="16065" tabRatio="500" firstSheet="1" activeTab="3"/>
  </bookViews>
  <sheets>
    <sheet name="coils &amp; discretes" sheetId="2" r:id="rId1"/>
    <sheet name="serial port 1" sheetId="3" r:id="rId2"/>
    <sheet name="serial port 2" sheetId="5" r:id="rId3"/>
    <sheet name="registers" sheetId="6" r:id="rId4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0" i="3" l="1"/>
  <c r="G69" i="3"/>
  <c r="G68" i="3"/>
  <c r="G67" i="3"/>
  <c r="G66" i="3"/>
  <c r="G65" i="3"/>
  <c r="G64" i="3"/>
  <c r="D65" i="3"/>
  <c r="D66" i="3"/>
  <c r="D67" i="3"/>
  <c r="D68" i="3"/>
  <c r="D69" i="3"/>
  <c r="D70" i="3"/>
  <c r="D64" i="3"/>
  <c r="A4" i="6"/>
  <c r="A5" i="6" s="1"/>
  <c r="C4" i="6"/>
  <c r="C3" i="6"/>
  <c r="A3" i="5"/>
  <c r="A4" i="5" s="1"/>
  <c r="C3" i="5"/>
  <c r="C2" i="5"/>
  <c r="A3" i="3"/>
  <c r="A4" i="3"/>
  <c r="A5" i="3"/>
  <c r="C5" i="3" s="1"/>
  <c r="A6" i="3"/>
  <c r="C6" i="3" s="1"/>
  <c r="A7" i="3"/>
  <c r="A8" i="3" s="1"/>
  <c r="C4" i="3"/>
  <c r="C3" i="3"/>
  <c r="C2" i="3"/>
  <c r="A6" i="6" l="1"/>
  <c r="C5" i="6"/>
  <c r="A5" i="5"/>
  <c r="C4" i="5"/>
  <c r="A9" i="3"/>
  <c r="C8" i="3"/>
  <c r="C7" i="3"/>
  <c r="C9" i="3" l="1"/>
  <c r="A10" i="3"/>
  <c r="A6" i="5"/>
  <c r="C5" i="5"/>
  <c r="A7" i="6"/>
  <c r="C6" i="6"/>
  <c r="A8" i="6" l="1"/>
  <c r="C7" i="6"/>
  <c r="A7" i="5"/>
  <c r="C6" i="5"/>
  <c r="A11" i="3"/>
  <c r="C10" i="3"/>
  <c r="A12" i="3" l="1"/>
  <c r="C11" i="3"/>
  <c r="A8" i="5"/>
  <c r="C7" i="5"/>
  <c r="C8" i="6"/>
  <c r="A9" i="6"/>
  <c r="C9" i="6" l="1"/>
  <c r="A10" i="6"/>
  <c r="C8" i="5"/>
  <c r="A9" i="5"/>
  <c r="C12" i="3"/>
  <c r="A14" i="3"/>
  <c r="C14" i="3" l="1"/>
  <c r="A15" i="3"/>
  <c r="C9" i="5"/>
  <c r="A10" i="5"/>
  <c r="A11" i="6"/>
  <c r="C11" i="6" s="1"/>
  <c r="C10" i="6"/>
  <c r="C10" i="5" l="1"/>
  <c r="A11" i="5"/>
  <c r="C15" i="3"/>
  <c r="A16" i="3"/>
  <c r="A17" i="3" l="1"/>
  <c r="C16" i="3"/>
  <c r="A13" i="5"/>
  <c r="C11" i="5"/>
  <c r="A14" i="5" l="1"/>
  <c r="C13" i="5"/>
  <c r="A18" i="3"/>
  <c r="C17" i="3"/>
  <c r="C18" i="3" l="1"/>
  <c r="A19" i="3"/>
  <c r="A15" i="5"/>
  <c r="C14" i="5"/>
  <c r="A16" i="5" l="1"/>
  <c r="C15" i="5"/>
  <c r="A20" i="3"/>
  <c r="C19" i="3"/>
  <c r="A21" i="3" l="1"/>
  <c r="C20" i="3"/>
  <c r="A17" i="5"/>
  <c r="C16" i="5"/>
  <c r="C17" i="5" l="1"/>
  <c r="A18" i="5"/>
  <c r="A22" i="3"/>
  <c r="C21" i="3"/>
  <c r="C22" i="3" l="1"/>
  <c r="A23" i="3"/>
  <c r="C18" i="5"/>
  <c r="A19" i="5"/>
  <c r="C19" i="5" l="1"/>
  <c r="A20" i="5"/>
  <c r="C23" i="3"/>
  <c r="A24" i="3"/>
  <c r="A26" i="3" l="1"/>
  <c r="C26" i="3" s="1"/>
  <c r="C24" i="3"/>
  <c r="A21" i="5"/>
  <c r="C20" i="5"/>
  <c r="A22" i="5" l="1"/>
  <c r="C21" i="5"/>
  <c r="A23" i="5" l="1"/>
  <c r="C22" i="5"/>
  <c r="A25" i="5" l="1"/>
  <c r="C25" i="5" s="1"/>
  <c r="C23" i="5"/>
</calcChain>
</file>

<file path=xl/sharedStrings.xml><?xml version="1.0" encoding="utf-8"?>
<sst xmlns="http://schemas.openxmlformats.org/spreadsheetml/2006/main" count="964" uniqueCount="220">
  <si>
    <t>high side power switch for instrument port 1</t>
  </si>
  <si>
    <t>latched value of a detected water alarm, use coil H2O_ALARM_CLR to set it back to low.</t>
  </si>
  <si>
    <t>H2O_SENSE</t>
  </si>
  <si>
    <t>0x05</t>
  </si>
  <si>
    <t>state of contact notifier 1</t>
  </si>
  <si>
    <t>CN_IN_1</t>
  </si>
  <si>
    <t>0x04</t>
  </si>
  <si>
    <t>state of contact notifier 0</t>
  </si>
  <si>
    <t>CN_IN_0</t>
  </si>
  <si>
    <t>0x03</t>
  </si>
  <si>
    <t>state of digital input 1</t>
  </si>
  <si>
    <t>DIGITAL_IN_1</t>
  </si>
  <si>
    <t>0x02</t>
  </si>
  <si>
    <t>state of digital input 0</t>
  </si>
  <si>
    <t>DIGITAL_IN_0</t>
  </si>
  <si>
    <t>0x01</t>
  </si>
  <si>
    <t>Description</t>
  </si>
  <si>
    <t>Name</t>
  </si>
  <si>
    <t>Address</t>
  </si>
  <si>
    <t>DISCRETE INPUTS (FUNCTION CODE 2)</t>
  </si>
  <si>
    <t xml:space="preserve">bring the vicor enable high or low. </t>
  </si>
  <si>
    <t>VICOR_CNTL</t>
  </si>
  <si>
    <t>0x10</t>
  </si>
  <si>
    <t>clear the latched state of an alarm raised from the water sensors.</t>
  </si>
  <si>
    <t>H2O_ALARM_CLR</t>
  </si>
  <si>
    <t>0x0F</t>
  </si>
  <si>
    <t>blinky state (note: only active if BLINKY_DEBUG is clear)</t>
  </si>
  <si>
    <t>BLINKY_STATE</t>
  </si>
  <si>
    <t>0x0E</t>
  </si>
  <si>
    <t>use blinky for debug mode</t>
  </si>
  <si>
    <t>BLINKY_DEBUG</t>
  </si>
  <si>
    <t>0x0D</t>
  </si>
  <si>
    <t>test isolated 24V-</t>
  </si>
  <si>
    <t>GF_CNTL_LOW</t>
  </si>
  <si>
    <t>0x0C</t>
  </si>
  <si>
    <t>test isolated 24V+</t>
  </si>
  <si>
    <t>GF_CNTL_HIGH</t>
  </si>
  <si>
    <t>0x0B</t>
  </si>
  <si>
    <t>daughter card DO</t>
  </si>
  <si>
    <t>DIGITAL_OUT_1</t>
  </si>
  <si>
    <t>0x0A</t>
  </si>
  <si>
    <t>DIGITAL_OUT_0</t>
  </si>
  <si>
    <t>0x09</t>
  </si>
  <si>
    <t>INSTR_CNTL_1</t>
  </si>
  <si>
    <t>0x08</t>
  </si>
  <si>
    <t>high side power switch for instrument port 0</t>
  </si>
  <si>
    <t>INSTR_CNTL_0</t>
  </si>
  <si>
    <t>0x07</t>
  </si>
  <si>
    <t>high side isolated power switch DO</t>
  </si>
  <si>
    <t>ISOPWR_CNTL_5</t>
  </si>
  <si>
    <t>0x06</t>
  </si>
  <si>
    <t>ISOPWR_CNTL_4</t>
  </si>
  <si>
    <t>ISOPWR_CNTL_3</t>
  </si>
  <si>
    <t>ISOPWR_CNTL_2</t>
  </si>
  <si>
    <t>ISOPWR_CNTL_1</t>
  </si>
  <si>
    <t>ISOPWR_CNTL_0</t>
  </si>
  <si>
    <t>Coil Address</t>
  </si>
  <si>
    <t>COILS (FUNCTION CODES 1, 5, 15)</t>
  </si>
  <si>
    <t>Reg Number</t>
  </si>
  <si>
    <t>Reg Name</t>
  </si>
  <si>
    <t>Adress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</si>
  <si>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</si>
  <si>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</si>
  <si>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</si>
  <si>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</si>
  <si>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</si>
  <si>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</si>
  <si>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</si>
  <si>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</si>
  <si>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</si>
  <si>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</si>
  <si>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</si>
  <si>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</si>
  <si>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</si>
  <si>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</si>
  <si>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</si>
  <si>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</si>
  <si>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SERIAL_STAT</t>
  </si>
  <si>
    <t>—</t>
  </si>
  <si>
    <t>ERR_1</t>
  </si>
  <si>
    <t>RX1_DATA</t>
  </si>
  <si>
    <t>TX1_DATA</t>
  </si>
  <si>
    <t>ERR_0</t>
  </si>
  <si>
    <t>RX0_DATA</t>
  </si>
  <si>
    <t>TX0_DATA</t>
  </si>
  <si>
    <t>RX_CONFIG1</t>
  </si>
  <si>
    <t>BAUD_DIV_4</t>
  </si>
  <si>
    <t>RX_CONFIG2</t>
  </si>
  <si>
    <t>ENABLE</t>
  </si>
  <si>
    <t>PARITY</t>
  </si>
  <si>
    <t>STOP</t>
  </si>
  <si>
    <t>RX_CONFIG3</t>
  </si>
  <si>
    <t>FLUSH_RX</t>
  </si>
  <si>
    <t>PERR_CLR</t>
  </si>
  <si>
    <t>FERR_CLR</t>
  </si>
  <si>
    <t>OERR_CLR</t>
  </si>
  <si>
    <t>XERR_CLR</t>
  </si>
  <si>
    <t>YERR_CLR</t>
  </si>
  <si>
    <t>RX_CONFIG4</t>
  </si>
  <si>
    <t>RX_STAT1</t>
  </si>
  <si>
    <t>PERR</t>
  </si>
  <si>
    <t>FERR</t>
  </si>
  <si>
    <t>OERR</t>
  </si>
  <si>
    <t>XERR</t>
  </si>
  <si>
    <t>YERR</t>
  </si>
  <si>
    <t>RX_STAT2</t>
  </si>
  <si>
    <t>RX_STAT3</t>
  </si>
  <si>
    <t>RX_STAT4</t>
  </si>
  <si>
    <t>RX_BYTES_QUEUED</t>
  </si>
  <si>
    <t>RX_DATA1</t>
  </si>
  <si>
    <t>UPPER_BYTE</t>
  </si>
  <si>
    <t>LOWER_BYTE</t>
  </si>
  <si>
    <t>RX_DATA2</t>
  </si>
  <si>
    <t>RX_DATA 3 through 119</t>
  </si>
  <si>
    <t>RX_DATA120</t>
  </si>
  <si>
    <t>TX_STAT1</t>
  </si>
  <si>
    <t>TX_STAT2</t>
  </si>
  <si>
    <t>TX_STAT3</t>
  </si>
  <si>
    <t>TX_QUEUE_FREE</t>
  </si>
  <si>
    <t>TX_STAT4</t>
  </si>
  <si>
    <t>TX_WRITE_ACCEPT</t>
  </si>
  <si>
    <t>TX_CONFIG1</t>
  </si>
  <si>
    <t>FLUSH_TX</t>
  </si>
  <si>
    <t>TX_CONFIG2</t>
  </si>
  <si>
    <t>BREAK</t>
  </si>
  <si>
    <t>TX_CONFIG3</t>
  </si>
  <si>
    <t>TX_CONFIG4</t>
  </si>
  <si>
    <t>TX_WRITE_REQUEST</t>
  </si>
  <si>
    <t>TX_DATA1</t>
  </si>
  <si>
    <t>TX_DATA2</t>
  </si>
  <si>
    <t>TX_DATA 3 through 119</t>
  </si>
  <si>
    <t>TX_DATA120</t>
  </si>
  <si>
    <t>Read Transaction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</si>
  <si>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</si>
  <si>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</si>
  <si>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Write Transaction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</si>
  <si>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</si>
  <si>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</si>
  <si>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3) read the number of bytes that were successfully queued on the last transaction from the TX_WRITE_ACCEPT register</t>
  </si>
  <si>
    <t>note: this can be done in one transaction with modbus function 23</t>
  </si>
  <si>
    <t>Register Descritpion</t>
  </si>
  <si>
    <t>Bit 15 - 11</t>
  </si>
  <si>
    <t>Unimplemented, read as '0'</t>
  </si>
  <si>
    <t>ERR_2  —  bitwise OR of remote serial port 2 error flags</t>
  </si>
  <si>
    <t>RX2_DATA  —  receive buffer for remote serial port 2 has data buffered</t>
  </si>
  <si>
    <t>TX2_DATA  —  transmit buffer for remote serial port 2 has data buffered</t>
  </si>
  <si>
    <t>ERR_1  —  bitwise OR of remote serial port 1 error flags</t>
  </si>
  <si>
    <t>RX1_DATA  —  receive buffer for remote serial port 1 has data buffered</t>
  </si>
  <si>
    <t>TX1_DATA  —  transmit buffer for remote serial port 1 has data buffered</t>
  </si>
  <si>
    <t>ERR_0  —  bitwise OR of remote serial port 0 error flags</t>
  </si>
  <si>
    <t>RX0_DATA  —  receive buffer for remote serial port 0 has data buffered</t>
  </si>
  <si>
    <t>TX0_DATA  —  transmit buffer for remote serial port 0 has data buffered</t>
  </si>
  <si>
    <t>Bit 15 - 0</t>
  </si>
  <si>
    <t>remote serial port baud rate divided by 4</t>
  </si>
  <si>
    <t>Bit 15 - 4</t>
  </si>
  <si>
    <t>ENABLE  —  UART enable for remote serial port</t>
  </si>
  <si>
    <t>Bit 2 - 1</t>
  </si>
  <si>
    <t>PARITY  —  parity and data bit settings for remote serial port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</si>
  <si>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</si>
  <si>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</si>
  <si>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</si>
  <si>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</si>
  <si>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STOP  —  stop bit configuration for remote serial port 1 = 2 stop bits, 0 = 1 stop bit</t>
  </si>
  <si>
    <t>Bit 15 - 6</t>
  </si>
  <si>
    <t>FLUSH_RX  —  flush the input buffer for the remote serial port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</si>
  <si>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</si>
  <si>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</si>
  <si>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</si>
  <si>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XERR_CLR  —  clear the background buffer overrun error flag for the remote serial port</t>
  </si>
  <si>
    <t>YERR_CLR  —  clear the foreground buffer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</si>
  <si>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</si>
  <si>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</si>
  <si>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</si>
  <si>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</si>
  <si>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XERR  —  background buffer overrun error flag for the remote serial port</t>
  </si>
  <si>
    <t>YERR  —  foreground buffer overrun error flag for the remote serial port</t>
  </si>
  <si>
    <t>number of bytes currently buffered by the remote serial port foreground buffer</t>
  </si>
  <si>
    <t>RX_DATA(N)</t>
  </si>
  <si>
    <t>Bit 15 - 8</t>
  </si>
  <si>
    <t>UPPER_BYTE  —  upper byte of data from the remote serial port</t>
  </si>
  <si>
    <t>Bit 7 - 0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</si>
  <si>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</si>
  <si>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</si>
  <si>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</si>
  <si>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</si>
  <si>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FLUSH_TX  —  flush any reamining bytes queued for transmission</t>
  </si>
  <si>
    <t>Bit 4 - 0</t>
  </si>
  <si>
    <t>Bit 15 - 1</t>
  </si>
  <si>
    <t>BREAK  —  set to '1' to put the serial port in a break state, set to '0' to clear the break state</t>
  </si>
  <si>
    <t>TX_WRITE_REQUEST  —  the number of bytes that will be buffered in the current write transaction</t>
  </si>
  <si>
    <t>TX_DATA(N)</t>
  </si>
  <si>
    <t>UPPER_BYTE  —  upper byte of data to the remote serial port</t>
  </si>
  <si>
    <t>LOWER_BYTE  —  lower byte of data to the remote serial port</t>
  </si>
  <si>
    <t>HOLDING REGISTERS (FUNCTION CODES 3, 6, 16)</t>
  </si>
  <si>
    <t>Reg</t>
  </si>
  <si>
    <t>LED_DAC_0</t>
  </si>
  <si>
    <t>DAC 16-BIT OUTPUT VALUE</t>
  </si>
  <si>
    <t>LED_DAC_1</t>
  </si>
  <si>
    <t>LED_DAC_2</t>
  </si>
  <si>
    <t>LED_DAC_3</t>
  </si>
  <si>
    <t>LED_DAC_4</t>
  </si>
  <si>
    <t>LED_DAC_5</t>
  </si>
  <si>
    <t>DAC_OUT_6</t>
  </si>
  <si>
    <t>DAC_OUT_7</t>
  </si>
  <si>
    <t>COIL_OUTPUT</t>
  </si>
  <si>
    <t>INPUT REGISTERS (FUNCTION CODE 4)</t>
  </si>
  <si>
    <t>ANALOG_IN_0</t>
  </si>
  <si>
    <t>A/D COUNTS (10-BIT)</t>
  </si>
  <si>
    <t>ANALOG_IN_1</t>
  </si>
  <si>
    <t>ANALOG_IN_2</t>
  </si>
  <si>
    <t>ANALOG_IN_3</t>
  </si>
  <si>
    <t>AMB_TEMP</t>
  </si>
  <si>
    <t>GF_CURRENT</t>
  </si>
  <si>
    <t>DISCRETE_INPUT</t>
  </si>
  <si>
    <t>SAVE CFG</t>
  </si>
  <si>
    <t>SAVE_CFG</t>
  </si>
  <si>
    <t>SUPPORTED BAUD RATES</t>
  </si>
  <si>
    <t>Baud</t>
  </si>
  <si>
    <t xml:space="preserve">RX_CONFIG </t>
  </si>
  <si>
    <t>Actual Baud Hex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</si>
</sst>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/>
    </xf>
    <xf numFmtId="0" fontId="1" fillId="2" borderId="1" xfId="1" applyFill="1" applyBorder="1"/>
    <xf numFmtId="0" fontId="2" fillId="0" borderId="0" xfId="1" applyFont="1"/>
    <xf numFmtId="0" fontId="1" fillId="0" borderId="1" xfId="1" applyFill="1" applyBorder="1"/>
    <xf numFmtId="0" fontId="1" fillId="3" borderId="1" xfId="1" applyFill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1" fillId="0" borderId="1" xfId="1" applyBorder="1" applyAlignment="1">
      <alignment vertical="center" wrapText="1"/>
    </xf>
    <xf numFmtId="0" fontId="1" fillId="0" borderId="0" xfId="1" applyBorder="1"/>
    <xf numFmtId="0" fontId="1" fillId="0" borderId="0" xfId="1" applyFill="1" applyBorder="1" applyAlignment="1"/>
    <xf numFmtId="0" fontId="1" fillId="0" borderId="0" xfId="1" applyFill="1" applyBorder="1"/>
    <xf numFmtId="0" fontId="1" fillId="0" borderId="0" xfId="1" applyFill="1" applyBorder="1" applyAlignment="1">
      <alignment horizontal="left"/>
    </xf>
    <xf numFmtId="0" fontId="1" fillId="0" borderId="1" xfId="1" applyFill="1" applyBorder="1" applyAlignment="1">
      <alignment horizontal="left"/>
    </xf>
    <xf numFmtId="0" fontId="1" fillId="0" borderId="5" xfId="1" applyFill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6" xfId="1" applyBorder="1"/>
    <xf numFmtId="0" fontId="1" fillId="0" borderId="1" xfId="1" applyFill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1" xfId="1" applyFill="1" applyBorder="1" applyAlignment="1">
      <alignment horizontal="center"/>
    </xf>
    <xf numFmtId="0" fontId="1" fillId="2" borderId="2" xfId="1" applyFill="1" applyBorder="1" applyAlignment="1">
      <alignment horizontal="left"/>
    </xf>
    <xf numFmtId="0" fontId="1" fillId="2" borderId="4" xfId="1" applyFill="1" applyBorder="1" applyAlignment="1">
      <alignment horizontal="left"/>
    </xf>
    <xf numFmtId="0" fontId="1" fillId="2" borderId="3" xfId="1" applyFill="1" applyBorder="1" applyAlignment="1">
      <alignment horizontal="left"/>
    </xf>
    <xf numFmtId="0" fontId="1" fillId="5" borderId="1" xfId="1" applyFill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Fill="1" applyBorder="1" applyAlignment="1"/>
    <xf numFmtId="0" fontId="1" fillId="3" borderId="1" xfId="1" applyFill="1" applyBorder="1" applyAlignment="1">
      <alignment horizontal="left"/>
    </xf>
    <xf numFmtId="0" fontId="1" fillId="0" borderId="1" xfId="1" applyBorder="1" applyAlignment="1"/>
    <xf numFmtId="0" fontId="1" fillId="0" borderId="1" xfId="1" applyFill="1" applyBorder="1" applyAlignment="1">
      <alignment horizontal="left"/>
    </xf>
    <xf numFmtId="0" fontId="1" fillId="5" borderId="1" xfId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left"/>
    </xf>
    <xf numFmtId="0" fontId="1" fillId="0" borderId="5" xfId="1" applyFill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</cellXfs>
  <cellStyles count="2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C40" sqref="C40"/>
    </sheetView>
  </sheetViews>
  <sheetFormatPr defaultColWidth="8.875" defaultRowHeight="12.75" x14ac:dyDescent="0.2"/>
  <cols>
    <col min="1" max="1" width="13.5" style="1" customWidth="1"/>
    <col min="2" max="2" width="16.5" style="1" customWidth="1"/>
    <col min="3" max="3" width="69.375" style="1" customWidth="1"/>
    <col min="4" max="16384" width="8.875" style="1"/>
  </cols>
  <sheetData>
    <row r="1" spans="1:3" x14ac:dyDescent="0.2">
      <c r="A1" s="5" t="s">
        <v>57</v>
      </c>
    </row>
    <row r="2" spans="1:3" ht="15.75" customHeight="1" x14ac:dyDescent="0.2">
      <c r="A2" s="4" t="s">
        <v>56</v>
      </c>
      <c r="B2" s="4" t="s">
        <v>17</v>
      </c>
      <c r="C2" s="4" t="s">
        <v>16</v>
      </c>
    </row>
    <row r="3" spans="1:3" ht="15.75" customHeight="1" x14ac:dyDescent="0.2">
      <c r="A3" s="3" t="s">
        <v>15</v>
      </c>
      <c r="B3" s="2" t="s">
        <v>55</v>
      </c>
      <c r="C3" s="2" t="s">
        <v>48</v>
      </c>
    </row>
    <row r="4" spans="1:3" ht="15.75" customHeight="1" x14ac:dyDescent="0.2">
      <c r="A4" s="3" t="s">
        <v>12</v>
      </c>
      <c r="B4" s="2" t="s">
        <v>54</v>
      </c>
      <c r="C4" s="2" t="s">
        <v>48</v>
      </c>
    </row>
    <row r="5" spans="1:3" ht="15.75" customHeight="1" x14ac:dyDescent="0.2">
      <c r="A5" s="3" t="s">
        <v>9</v>
      </c>
      <c r="B5" s="2" t="s">
        <v>53</v>
      </c>
      <c r="C5" s="2" t="s">
        <v>48</v>
      </c>
    </row>
    <row r="6" spans="1:3" ht="15.75" customHeight="1" x14ac:dyDescent="0.2">
      <c r="A6" s="3" t="s">
        <v>6</v>
      </c>
      <c r="B6" s="2" t="s">
        <v>52</v>
      </c>
      <c r="C6" s="2" t="s">
        <v>48</v>
      </c>
    </row>
    <row r="7" spans="1:3" ht="15.75" customHeight="1" x14ac:dyDescent="0.2">
      <c r="A7" s="3" t="s">
        <v>3</v>
      </c>
      <c r="B7" s="2" t="s">
        <v>51</v>
      </c>
      <c r="C7" s="2" t="s">
        <v>48</v>
      </c>
    </row>
    <row r="8" spans="1:3" ht="15.75" customHeight="1" x14ac:dyDescent="0.2">
      <c r="A8" s="3" t="s">
        <v>50</v>
      </c>
      <c r="B8" s="2" t="s">
        <v>49</v>
      </c>
      <c r="C8" s="2" t="s">
        <v>48</v>
      </c>
    </row>
    <row r="9" spans="1:3" ht="15.75" customHeight="1" x14ac:dyDescent="0.2">
      <c r="A9" s="3" t="s">
        <v>47</v>
      </c>
      <c r="B9" s="2" t="s">
        <v>46</v>
      </c>
      <c r="C9" s="2" t="s">
        <v>45</v>
      </c>
    </row>
    <row r="10" spans="1:3" ht="15.75" customHeight="1" x14ac:dyDescent="0.2">
      <c r="A10" s="3" t="s">
        <v>44</v>
      </c>
      <c r="B10" s="2" t="s">
        <v>43</v>
      </c>
      <c r="C10" s="2" t="s">
        <v>0</v>
      </c>
    </row>
    <row r="11" spans="1:3" ht="15.75" customHeight="1" x14ac:dyDescent="0.2">
      <c r="A11" s="3" t="s">
        <v>42</v>
      </c>
      <c r="B11" s="2" t="s">
        <v>41</v>
      </c>
      <c r="C11" s="2" t="s">
        <v>38</v>
      </c>
    </row>
    <row r="12" spans="1:3" ht="15.75" customHeight="1" x14ac:dyDescent="0.2">
      <c r="A12" s="3" t="s">
        <v>40</v>
      </c>
      <c r="B12" s="2" t="s">
        <v>39</v>
      </c>
      <c r="C12" s="2" t="s">
        <v>38</v>
      </c>
    </row>
    <row r="13" spans="1:3" ht="15.75" customHeight="1" x14ac:dyDescent="0.2">
      <c r="A13" s="3" t="s">
        <v>37</v>
      </c>
      <c r="B13" s="2" t="s">
        <v>36</v>
      </c>
      <c r="C13" s="2" t="s">
        <v>35</v>
      </c>
    </row>
    <row r="14" spans="1:3" ht="15.75" customHeight="1" x14ac:dyDescent="0.2">
      <c r="A14" s="3" t="s">
        <v>34</v>
      </c>
      <c r="B14" s="2" t="s">
        <v>33</v>
      </c>
      <c r="C14" s="2" t="s">
        <v>32</v>
      </c>
    </row>
    <row r="15" spans="1:3" ht="15.75" customHeight="1" x14ac:dyDescent="0.2">
      <c r="A15" s="3" t="s">
        <v>31</v>
      </c>
      <c r="B15" s="2" t="s">
        <v>30</v>
      </c>
      <c r="C15" s="2" t="s">
        <v>29</v>
      </c>
    </row>
    <row r="16" spans="1:3" ht="15.75" customHeight="1" x14ac:dyDescent="0.2">
      <c r="A16" s="3" t="s">
        <v>28</v>
      </c>
      <c r="B16" s="2" t="s">
        <v>27</v>
      </c>
      <c r="C16" s="2" t="s">
        <v>26</v>
      </c>
    </row>
    <row r="17" spans="1:3" ht="15.75" customHeight="1" x14ac:dyDescent="0.2">
      <c r="A17" s="3" t="s">
        <v>25</v>
      </c>
      <c r="B17" s="6" t="s">
        <v>24</v>
      </c>
      <c r="C17" s="6" t="s">
        <v>23</v>
      </c>
    </row>
    <row r="18" spans="1:3" ht="15.75" customHeight="1" x14ac:dyDescent="0.2">
      <c r="A18" s="3" t="s">
        <v>22</v>
      </c>
      <c r="B18" s="6" t="s">
        <v>21</v>
      </c>
      <c r="C18" s="6" t="s">
        <v>20</v>
      </c>
    </row>
    <row r="20" spans="1:3" x14ac:dyDescent="0.2">
      <c r="A20" s="5" t="s">
        <v>19</v>
      </c>
    </row>
    <row r="21" spans="1:3" ht="15" customHeight="1" x14ac:dyDescent="0.2">
      <c r="A21" s="4" t="s">
        <v>18</v>
      </c>
      <c r="B21" s="4" t="s">
        <v>17</v>
      </c>
      <c r="C21" s="4" t="s">
        <v>16</v>
      </c>
    </row>
    <row r="22" spans="1:3" ht="15" customHeight="1" x14ac:dyDescent="0.2">
      <c r="A22" s="3" t="s">
        <v>15</v>
      </c>
      <c r="B22" s="2" t="s">
        <v>14</v>
      </c>
      <c r="C22" s="2" t="s">
        <v>13</v>
      </c>
    </row>
    <row r="23" spans="1:3" ht="15" customHeight="1" x14ac:dyDescent="0.2">
      <c r="A23" s="3" t="s">
        <v>12</v>
      </c>
      <c r="B23" s="2" t="s">
        <v>11</v>
      </c>
      <c r="C23" s="2" t="s">
        <v>10</v>
      </c>
    </row>
    <row r="24" spans="1:3" ht="15" customHeight="1" x14ac:dyDescent="0.2">
      <c r="A24" s="3" t="s">
        <v>9</v>
      </c>
      <c r="B24" s="2" t="s">
        <v>8</v>
      </c>
      <c r="C24" s="2" t="s">
        <v>7</v>
      </c>
    </row>
    <row r="25" spans="1:3" ht="15" customHeight="1" x14ac:dyDescent="0.2">
      <c r="A25" s="3" t="s">
        <v>6</v>
      </c>
      <c r="B25" s="2" t="s">
        <v>5</v>
      </c>
      <c r="C25" s="2" t="s">
        <v>4</v>
      </c>
    </row>
    <row r="26" spans="1:3" ht="15" customHeight="1" x14ac:dyDescent="0.2">
      <c r="A26" s="3" t="s">
        <v>3</v>
      </c>
      <c r="B26" s="2" t="s">
        <v>2</v>
      </c>
      <c r="C26" s="2" t="s">
        <v>1</v>
      </c>
    </row>
  </sheetData>
  <phoneticPr fontId="5" type="noConversion"/>
  <pageMargins left="0.75" right="0.75" top="1" bottom="1" header="0.5" footer="0.5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1"/>
  <sheetViews>
    <sheetView topLeftCell="E2" zoomScale="115" zoomScaleNormal="115" zoomScalePageLayoutView="115" workbookViewId="0">
      <selection activeCell="C40" sqref="C40"/>
    </sheetView>
  </sheetViews>
  <sheetFormatPr defaultColWidth="8.875" defaultRowHeight="12.75" x14ac:dyDescent="0.2"/>
  <cols>
    <col min="1" max="1" width="15.125" style="1" customWidth="1"/>
    <col min="2" max="2" width="13.375" style="1" customWidth="1"/>
    <col min="3" max="3" width="8.5" style="1" customWidth="1"/>
    <col min="4" max="4" width="12" style="1" customWidth="1"/>
    <col min="5" max="19" width="10.625" style="1" customWidth="1"/>
    <col min="20" max="16384" width="8.875" style="1"/>
  </cols>
  <sheetData>
    <row r="1" spans="1:19" ht="15.75" customHeight="1" x14ac:dyDescent="0.2">
      <c r="A1" s="1" t="s">
        <v>58</v>
      </c>
      <c r="B1" s="2" t="s">
        <v>59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2" t="s">
        <v>72</v>
      </c>
      <c r="P1" s="2" t="s">
        <v>73</v>
      </c>
      <c r="Q1" s="2" t="s">
        <v>74</v>
      </c>
      <c r="R1" s="2" t="s">
        <v>75</v>
      </c>
      <c r="S1" s="2" t="s">
        <v>76</v>
      </c>
    </row>
    <row r="2" spans="1:19" ht="15.75" customHeight="1" x14ac:dyDescent="0.2">
      <c r="A2" s="1">
        <v>767</v>
      </c>
      <c r="B2" s="2" t="s">
        <v>77</v>
      </c>
      <c r="C2" s="2" t="str">
        <f>"0x"&amp;TEXT(DEC2HEX(((A2 )), 4),"0000")</f>
        <v>0x02FF</v>
      </c>
      <c r="D2" s="7" t="s">
        <v>78</v>
      </c>
      <c r="E2" s="7" t="s">
        <v>78</v>
      </c>
      <c r="F2" s="7" t="s">
        <v>78</v>
      </c>
      <c r="G2" s="7" t="s">
        <v>78</v>
      </c>
      <c r="H2" s="7" t="s">
        <v>78</v>
      </c>
      <c r="I2" s="7" t="s">
        <v>78</v>
      </c>
      <c r="J2" s="7" t="s">
        <v>78</v>
      </c>
      <c r="K2" s="7" t="s">
        <v>78</v>
      </c>
      <c r="L2" s="7" t="s">
        <v>78</v>
      </c>
      <c r="M2" s="3" t="s">
        <v>79</v>
      </c>
      <c r="N2" s="3" t="s">
        <v>80</v>
      </c>
      <c r="O2" s="3" t="s">
        <v>81</v>
      </c>
      <c r="P2" s="7" t="s">
        <v>78</v>
      </c>
      <c r="Q2" s="3" t="s">
        <v>82</v>
      </c>
      <c r="R2" s="3" t="s">
        <v>83</v>
      </c>
      <c r="S2" s="3" t="s">
        <v>84</v>
      </c>
    </row>
    <row r="3" spans="1:19" ht="15.75" customHeight="1" x14ac:dyDescent="0.2">
      <c r="A3" s="1">
        <f>A2+1</f>
        <v>768</v>
      </c>
      <c r="B3" s="2" t="s">
        <v>85</v>
      </c>
      <c r="C3" s="2" t="str">
        <f t="shared" ref="C3:C26" si="0">"0x"&amp;TEXT(DEC2HEX(((A3 )), 4),"0000")</f>
        <v>0x0300</v>
      </c>
      <c r="D3" s="28" t="s">
        <v>86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15.75" customHeight="1" x14ac:dyDescent="0.2">
      <c r="A4" s="1">
        <f>A3+1</f>
        <v>769</v>
      </c>
      <c r="B4" s="2" t="s">
        <v>87</v>
      </c>
      <c r="C4" s="2" t="str">
        <f t="shared" si="0"/>
        <v>0x0301</v>
      </c>
      <c r="D4" s="7" t="s">
        <v>78</v>
      </c>
      <c r="E4" s="7" t="s">
        <v>78</v>
      </c>
      <c r="F4" s="7" t="s">
        <v>78</v>
      </c>
      <c r="G4" s="7" t="s">
        <v>78</v>
      </c>
      <c r="H4" s="7" t="s">
        <v>78</v>
      </c>
      <c r="I4" s="7" t="s">
        <v>78</v>
      </c>
      <c r="J4" s="7" t="s">
        <v>78</v>
      </c>
      <c r="K4" s="7" t="s">
        <v>78</v>
      </c>
      <c r="L4" s="7" t="s">
        <v>78</v>
      </c>
      <c r="M4" s="7" t="s">
        <v>78</v>
      </c>
      <c r="N4" s="7" t="s">
        <v>78</v>
      </c>
      <c r="O4" s="7" t="s">
        <v>78</v>
      </c>
      <c r="P4" s="8" t="s">
        <v>88</v>
      </c>
      <c r="Q4" s="29" t="s">
        <v>89</v>
      </c>
      <c r="R4" s="30"/>
      <c r="S4" s="3" t="s">
        <v>90</v>
      </c>
    </row>
    <row r="5" spans="1:19" ht="15.75" customHeight="1" x14ac:dyDescent="0.2">
      <c r="A5" s="1">
        <f t="shared" ref="A5:A12" si="1">A4+1</f>
        <v>770</v>
      </c>
      <c r="B5" s="2" t="s">
        <v>91</v>
      </c>
      <c r="C5" s="2" t="str">
        <f t="shared" si="0"/>
        <v>0x0302</v>
      </c>
      <c r="D5" s="7" t="s">
        <v>78</v>
      </c>
      <c r="E5" s="7" t="s">
        <v>78</v>
      </c>
      <c r="F5" s="7" t="s">
        <v>78</v>
      </c>
      <c r="G5" s="7" t="s">
        <v>78</v>
      </c>
      <c r="H5" s="7" t="s">
        <v>78</v>
      </c>
      <c r="I5" s="7" t="s">
        <v>78</v>
      </c>
      <c r="J5" s="7" t="s">
        <v>78</v>
      </c>
      <c r="K5" s="7" t="s">
        <v>78</v>
      </c>
      <c r="L5" s="7" t="s">
        <v>78</v>
      </c>
      <c r="M5" s="7" t="s">
        <v>78</v>
      </c>
      <c r="N5" s="3" t="s">
        <v>92</v>
      </c>
      <c r="O5" s="3" t="s">
        <v>93</v>
      </c>
      <c r="P5" s="3" t="s">
        <v>94</v>
      </c>
      <c r="Q5" s="3" t="s">
        <v>95</v>
      </c>
      <c r="R5" s="3" t="s">
        <v>96</v>
      </c>
      <c r="S5" s="3" t="s">
        <v>97</v>
      </c>
    </row>
    <row r="6" spans="1:19" ht="15.75" customHeight="1" x14ac:dyDescent="0.2">
      <c r="A6" s="1">
        <f t="shared" si="1"/>
        <v>771</v>
      </c>
      <c r="B6" s="2" t="s">
        <v>98</v>
      </c>
      <c r="C6" s="2" t="str">
        <f t="shared" si="0"/>
        <v>0x0303</v>
      </c>
      <c r="D6" s="7" t="s">
        <v>78</v>
      </c>
      <c r="E6" s="7" t="s">
        <v>78</v>
      </c>
      <c r="F6" s="7" t="s">
        <v>78</v>
      </c>
      <c r="G6" s="7" t="s">
        <v>78</v>
      </c>
      <c r="H6" s="7" t="s">
        <v>78</v>
      </c>
      <c r="I6" s="7" t="s">
        <v>78</v>
      </c>
      <c r="J6" s="7" t="s">
        <v>78</v>
      </c>
      <c r="K6" s="7" t="s">
        <v>78</v>
      </c>
      <c r="L6" s="7" t="s">
        <v>78</v>
      </c>
      <c r="M6" s="7" t="s">
        <v>78</v>
      </c>
      <c r="N6" s="7" t="s">
        <v>78</v>
      </c>
      <c r="O6" s="7" t="s">
        <v>78</v>
      </c>
      <c r="P6" s="7" t="s">
        <v>78</v>
      </c>
      <c r="Q6" s="7" t="s">
        <v>78</v>
      </c>
      <c r="R6" s="7" t="s">
        <v>78</v>
      </c>
      <c r="S6" s="23" t="s">
        <v>214</v>
      </c>
    </row>
    <row r="7" spans="1:19" ht="15.75" customHeight="1" x14ac:dyDescent="0.2">
      <c r="A7" s="1">
        <f t="shared" si="1"/>
        <v>772</v>
      </c>
      <c r="B7" s="2" t="s">
        <v>99</v>
      </c>
      <c r="C7" s="2" t="str">
        <f t="shared" si="0"/>
        <v>0x0304</v>
      </c>
      <c r="D7" s="7" t="s">
        <v>78</v>
      </c>
      <c r="E7" s="7" t="s">
        <v>78</v>
      </c>
      <c r="F7" s="7" t="s">
        <v>78</v>
      </c>
      <c r="G7" s="7" t="s">
        <v>78</v>
      </c>
      <c r="H7" s="7" t="s">
        <v>78</v>
      </c>
      <c r="I7" s="7" t="s">
        <v>78</v>
      </c>
      <c r="J7" s="7" t="s">
        <v>78</v>
      </c>
      <c r="K7" s="7" t="s">
        <v>78</v>
      </c>
      <c r="L7" s="7" t="s">
        <v>78</v>
      </c>
      <c r="M7" s="7" t="s">
        <v>78</v>
      </c>
      <c r="N7" s="7" t="s">
        <v>78</v>
      </c>
      <c r="O7" s="3" t="s">
        <v>100</v>
      </c>
      <c r="P7" s="3" t="s">
        <v>101</v>
      </c>
      <c r="Q7" s="3" t="s">
        <v>102</v>
      </c>
      <c r="R7" s="3" t="s">
        <v>103</v>
      </c>
      <c r="S7" s="3" t="s">
        <v>104</v>
      </c>
    </row>
    <row r="8" spans="1:19" ht="15.75" customHeight="1" x14ac:dyDescent="0.2">
      <c r="A8" s="1">
        <f t="shared" si="1"/>
        <v>773</v>
      </c>
      <c r="B8" s="2" t="s">
        <v>105</v>
      </c>
      <c r="C8" s="2" t="str">
        <f t="shared" si="0"/>
        <v>0x0305</v>
      </c>
      <c r="D8" s="7" t="s">
        <v>78</v>
      </c>
      <c r="E8" s="7" t="s">
        <v>78</v>
      </c>
      <c r="F8" s="7" t="s">
        <v>78</v>
      </c>
      <c r="G8" s="7" t="s">
        <v>78</v>
      </c>
      <c r="H8" s="7" t="s">
        <v>78</v>
      </c>
      <c r="I8" s="7" t="s">
        <v>78</v>
      </c>
      <c r="J8" s="7" t="s">
        <v>78</v>
      </c>
      <c r="K8" s="7" t="s">
        <v>78</v>
      </c>
      <c r="L8" s="7" t="s">
        <v>78</v>
      </c>
      <c r="M8" s="7" t="s">
        <v>78</v>
      </c>
      <c r="N8" s="7" t="s">
        <v>78</v>
      </c>
      <c r="O8" s="7" t="s">
        <v>78</v>
      </c>
      <c r="P8" s="7" t="s">
        <v>78</v>
      </c>
      <c r="Q8" s="7" t="s">
        <v>78</v>
      </c>
      <c r="R8" s="7" t="s">
        <v>78</v>
      </c>
      <c r="S8" s="7" t="s">
        <v>78</v>
      </c>
    </row>
    <row r="9" spans="1:19" ht="15.75" customHeight="1" x14ac:dyDescent="0.2">
      <c r="A9" s="1">
        <f t="shared" si="1"/>
        <v>774</v>
      </c>
      <c r="B9" s="2" t="s">
        <v>106</v>
      </c>
      <c r="C9" s="2" t="str">
        <f t="shared" si="0"/>
        <v>0x0306</v>
      </c>
      <c r="D9" s="7" t="s">
        <v>78</v>
      </c>
      <c r="E9" s="7" t="s">
        <v>78</v>
      </c>
      <c r="F9" s="7" t="s">
        <v>78</v>
      </c>
      <c r="G9" s="7" t="s">
        <v>78</v>
      </c>
      <c r="H9" s="7" t="s">
        <v>78</v>
      </c>
      <c r="I9" s="7" t="s">
        <v>78</v>
      </c>
      <c r="J9" s="7" t="s">
        <v>78</v>
      </c>
      <c r="K9" s="7" t="s">
        <v>78</v>
      </c>
      <c r="L9" s="7" t="s">
        <v>78</v>
      </c>
      <c r="M9" s="7" t="s">
        <v>78</v>
      </c>
      <c r="N9" s="7" t="s">
        <v>78</v>
      </c>
      <c r="O9" s="7" t="s">
        <v>78</v>
      </c>
      <c r="P9" s="7" t="s">
        <v>78</v>
      </c>
      <c r="Q9" s="7" t="s">
        <v>78</v>
      </c>
      <c r="R9" s="7" t="s">
        <v>78</v>
      </c>
      <c r="S9" s="7" t="s">
        <v>78</v>
      </c>
    </row>
    <row r="10" spans="1:19" ht="15.75" customHeight="1" x14ac:dyDescent="0.2">
      <c r="A10" s="1">
        <f t="shared" si="1"/>
        <v>775</v>
      </c>
      <c r="B10" s="2" t="s">
        <v>107</v>
      </c>
      <c r="C10" s="2" t="str">
        <f t="shared" si="0"/>
        <v>0x0307</v>
      </c>
      <c r="D10" s="28" t="s">
        <v>108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</row>
    <row r="11" spans="1:19" ht="15.75" customHeight="1" x14ac:dyDescent="0.2">
      <c r="A11" s="1">
        <f t="shared" si="1"/>
        <v>776</v>
      </c>
      <c r="B11" s="2" t="s">
        <v>109</v>
      </c>
      <c r="C11" s="2" t="str">
        <f t="shared" si="0"/>
        <v>0x0308</v>
      </c>
      <c r="D11" s="29" t="s">
        <v>110</v>
      </c>
      <c r="E11" s="31"/>
      <c r="F11" s="31"/>
      <c r="G11" s="31"/>
      <c r="H11" s="31"/>
      <c r="I11" s="31"/>
      <c r="J11" s="31"/>
      <c r="K11" s="30"/>
      <c r="L11" s="29" t="s">
        <v>111</v>
      </c>
      <c r="M11" s="31"/>
      <c r="N11" s="31"/>
      <c r="O11" s="31"/>
      <c r="P11" s="31"/>
      <c r="Q11" s="31"/>
      <c r="R11" s="31"/>
      <c r="S11" s="30"/>
    </row>
    <row r="12" spans="1:19" ht="15.75" customHeight="1" x14ac:dyDescent="0.2">
      <c r="A12" s="1">
        <f t="shared" si="1"/>
        <v>777</v>
      </c>
      <c r="B12" s="2" t="s">
        <v>112</v>
      </c>
      <c r="C12" s="2" t="str">
        <f t="shared" si="0"/>
        <v>0x0309</v>
      </c>
      <c r="D12" s="29" t="s">
        <v>110</v>
      </c>
      <c r="E12" s="31"/>
      <c r="F12" s="31"/>
      <c r="G12" s="31"/>
      <c r="H12" s="31"/>
      <c r="I12" s="31"/>
      <c r="J12" s="31"/>
      <c r="K12" s="30"/>
      <c r="L12" s="29" t="s">
        <v>111</v>
      </c>
      <c r="M12" s="31"/>
      <c r="N12" s="31"/>
      <c r="O12" s="31"/>
      <c r="P12" s="31"/>
      <c r="Q12" s="31"/>
      <c r="R12" s="31"/>
      <c r="S12" s="30"/>
    </row>
    <row r="13" spans="1:19" ht="50.1" customHeight="1" x14ac:dyDescent="0.2">
      <c r="B13" s="9" t="s">
        <v>113</v>
      </c>
      <c r="C13" s="2"/>
      <c r="D13" s="32" t="s">
        <v>110</v>
      </c>
      <c r="E13" s="33"/>
      <c r="F13" s="33"/>
      <c r="G13" s="33"/>
      <c r="H13" s="33"/>
      <c r="I13" s="33"/>
      <c r="J13" s="33"/>
      <c r="K13" s="34"/>
      <c r="L13" s="32" t="s">
        <v>111</v>
      </c>
      <c r="M13" s="33"/>
      <c r="N13" s="33"/>
      <c r="O13" s="33"/>
      <c r="P13" s="33"/>
      <c r="Q13" s="33"/>
      <c r="R13" s="33"/>
      <c r="S13" s="34"/>
    </row>
    <row r="14" spans="1:19" ht="15.75" customHeight="1" x14ac:dyDescent="0.2">
      <c r="A14" s="1">
        <f>A12+118</f>
        <v>895</v>
      </c>
      <c r="B14" s="2" t="s">
        <v>114</v>
      </c>
      <c r="C14" s="2" t="str">
        <f t="shared" si="0"/>
        <v>0x037F</v>
      </c>
      <c r="D14" s="29" t="s">
        <v>110</v>
      </c>
      <c r="E14" s="31"/>
      <c r="F14" s="31"/>
      <c r="G14" s="31"/>
      <c r="H14" s="31"/>
      <c r="I14" s="31"/>
      <c r="J14" s="31"/>
      <c r="K14" s="30"/>
      <c r="L14" s="29" t="s">
        <v>111</v>
      </c>
      <c r="M14" s="31"/>
      <c r="N14" s="31"/>
      <c r="O14" s="31"/>
      <c r="P14" s="31"/>
      <c r="Q14" s="31"/>
      <c r="R14" s="31"/>
      <c r="S14" s="30"/>
    </row>
    <row r="15" spans="1:19" ht="15.75" customHeight="1" x14ac:dyDescent="0.2">
      <c r="A15" s="1">
        <f>A14+1</f>
        <v>896</v>
      </c>
      <c r="B15" s="2" t="s">
        <v>115</v>
      </c>
      <c r="C15" s="2" t="str">
        <f t="shared" si="0"/>
        <v>0x0380</v>
      </c>
      <c r="D15" s="7" t="s">
        <v>78</v>
      </c>
      <c r="E15" s="7" t="s">
        <v>78</v>
      </c>
      <c r="F15" s="7" t="s">
        <v>78</v>
      </c>
      <c r="G15" s="7" t="s">
        <v>78</v>
      </c>
      <c r="H15" s="7" t="s">
        <v>78</v>
      </c>
      <c r="I15" s="7" t="s">
        <v>78</v>
      </c>
      <c r="J15" s="7" t="s">
        <v>78</v>
      </c>
      <c r="K15" s="7" t="s">
        <v>78</v>
      </c>
      <c r="L15" s="7" t="s">
        <v>78</v>
      </c>
      <c r="M15" s="7" t="s">
        <v>78</v>
      </c>
      <c r="N15" s="7" t="s">
        <v>78</v>
      </c>
      <c r="O15" s="7" t="s">
        <v>78</v>
      </c>
      <c r="P15" s="7" t="s">
        <v>78</v>
      </c>
      <c r="Q15" s="7" t="s">
        <v>78</v>
      </c>
      <c r="R15" s="7" t="s">
        <v>78</v>
      </c>
      <c r="S15" s="7" t="s">
        <v>78</v>
      </c>
    </row>
    <row r="16" spans="1:19" ht="15.75" customHeight="1" x14ac:dyDescent="0.2">
      <c r="A16" s="1">
        <f t="shared" ref="A16:A24" si="2">A15+1</f>
        <v>897</v>
      </c>
      <c r="B16" s="2" t="s">
        <v>116</v>
      </c>
      <c r="C16" s="2" t="str">
        <f t="shared" si="0"/>
        <v>0x0381</v>
      </c>
      <c r="D16" s="7" t="s">
        <v>78</v>
      </c>
      <c r="E16" s="7" t="s">
        <v>78</v>
      </c>
      <c r="F16" s="7" t="s">
        <v>78</v>
      </c>
      <c r="G16" s="7" t="s">
        <v>78</v>
      </c>
      <c r="H16" s="7" t="s">
        <v>78</v>
      </c>
      <c r="I16" s="7" t="s">
        <v>78</v>
      </c>
      <c r="J16" s="7" t="s">
        <v>78</v>
      </c>
      <c r="K16" s="7" t="s">
        <v>78</v>
      </c>
      <c r="L16" s="7" t="s">
        <v>78</v>
      </c>
      <c r="M16" s="7" t="s">
        <v>78</v>
      </c>
      <c r="N16" s="7" t="s">
        <v>78</v>
      </c>
      <c r="O16" s="7" t="s">
        <v>78</v>
      </c>
      <c r="P16" s="7" t="s">
        <v>78</v>
      </c>
      <c r="Q16" s="7" t="s">
        <v>78</v>
      </c>
      <c r="R16" s="7" t="s">
        <v>78</v>
      </c>
      <c r="S16" s="7" t="s">
        <v>78</v>
      </c>
    </row>
    <row r="17" spans="1:19" ht="15.75" customHeight="1" x14ac:dyDescent="0.2">
      <c r="A17" s="1">
        <f t="shared" si="2"/>
        <v>898</v>
      </c>
      <c r="B17" s="2" t="s">
        <v>117</v>
      </c>
      <c r="C17" s="2" t="str">
        <f t="shared" si="0"/>
        <v>0x0382</v>
      </c>
      <c r="D17" s="29" t="s">
        <v>118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0"/>
    </row>
    <row r="18" spans="1:19" ht="15.75" customHeight="1" x14ac:dyDescent="0.2">
      <c r="A18" s="1">
        <f t="shared" si="2"/>
        <v>899</v>
      </c>
      <c r="B18" s="2" t="s">
        <v>119</v>
      </c>
      <c r="C18" s="2" t="str">
        <f t="shared" si="0"/>
        <v>0x0383</v>
      </c>
      <c r="D18" s="28" t="s">
        <v>118</v>
      </c>
      <c r="E18" s="28"/>
      <c r="F18" s="28"/>
      <c r="G18" s="28"/>
      <c r="H18" s="28"/>
      <c r="I18" s="28"/>
      <c r="J18" s="28"/>
      <c r="K18" s="28"/>
      <c r="L18" s="28" t="s">
        <v>120</v>
      </c>
      <c r="M18" s="28"/>
      <c r="N18" s="28"/>
      <c r="O18" s="28"/>
      <c r="P18" s="28"/>
      <c r="Q18" s="28"/>
      <c r="R18" s="28"/>
      <c r="S18" s="28"/>
    </row>
    <row r="19" spans="1:19" ht="15.75" customHeight="1" x14ac:dyDescent="0.2">
      <c r="A19" s="1">
        <f t="shared" si="2"/>
        <v>900</v>
      </c>
      <c r="B19" s="2" t="s">
        <v>121</v>
      </c>
      <c r="C19" s="2" t="str">
        <f t="shared" si="0"/>
        <v>0x0384</v>
      </c>
      <c r="D19" s="7" t="s">
        <v>78</v>
      </c>
      <c r="E19" s="7" t="s">
        <v>78</v>
      </c>
      <c r="F19" s="7" t="s">
        <v>78</v>
      </c>
      <c r="G19" s="7" t="s">
        <v>78</v>
      </c>
      <c r="H19" s="7" t="s">
        <v>78</v>
      </c>
      <c r="I19" s="7" t="s">
        <v>78</v>
      </c>
      <c r="J19" s="7" t="s">
        <v>78</v>
      </c>
      <c r="K19" s="7" t="s">
        <v>78</v>
      </c>
      <c r="L19" s="7" t="s">
        <v>78</v>
      </c>
      <c r="M19" s="7" t="s">
        <v>78</v>
      </c>
      <c r="N19" s="3" t="s">
        <v>122</v>
      </c>
      <c r="O19" s="7" t="s">
        <v>78</v>
      </c>
      <c r="P19" s="7" t="s">
        <v>78</v>
      </c>
      <c r="Q19" s="7" t="s">
        <v>78</v>
      </c>
      <c r="R19" s="7" t="s">
        <v>78</v>
      </c>
      <c r="S19" s="7" t="s">
        <v>78</v>
      </c>
    </row>
    <row r="20" spans="1:19" ht="15.75" customHeight="1" x14ac:dyDescent="0.2">
      <c r="A20" s="1">
        <f t="shared" si="2"/>
        <v>901</v>
      </c>
      <c r="B20" s="2" t="s">
        <v>123</v>
      </c>
      <c r="C20" s="2" t="str">
        <f t="shared" si="0"/>
        <v>0x0385</v>
      </c>
      <c r="D20" s="7" t="s">
        <v>78</v>
      </c>
      <c r="E20" s="7" t="s">
        <v>78</v>
      </c>
      <c r="F20" s="7" t="s">
        <v>78</v>
      </c>
      <c r="G20" s="7" t="s">
        <v>78</v>
      </c>
      <c r="H20" s="7" t="s">
        <v>78</v>
      </c>
      <c r="I20" s="7" t="s">
        <v>78</v>
      </c>
      <c r="J20" s="7" t="s">
        <v>78</v>
      </c>
      <c r="K20" s="7" t="s">
        <v>78</v>
      </c>
      <c r="L20" s="7" t="s">
        <v>78</v>
      </c>
      <c r="M20" s="7" t="s">
        <v>78</v>
      </c>
      <c r="N20" s="7" t="s">
        <v>78</v>
      </c>
      <c r="O20" s="7" t="s">
        <v>78</v>
      </c>
      <c r="P20" s="7" t="s">
        <v>78</v>
      </c>
      <c r="Q20" s="7" t="s">
        <v>78</v>
      </c>
      <c r="R20" s="7" t="s">
        <v>78</v>
      </c>
      <c r="S20" s="3" t="s">
        <v>124</v>
      </c>
    </row>
    <row r="21" spans="1:19" ht="15.75" customHeight="1" x14ac:dyDescent="0.2">
      <c r="A21" s="1">
        <f t="shared" si="2"/>
        <v>902</v>
      </c>
      <c r="B21" s="2" t="s">
        <v>125</v>
      </c>
      <c r="C21" s="2" t="str">
        <f t="shared" si="0"/>
        <v>0x0386</v>
      </c>
      <c r="D21" s="7" t="s">
        <v>78</v>
      </c>
      <c r="E21" s="7" t="s">
        <v>78</v>
      </c>
      <c r="F21" s="7" t="s">
        <v>78</v>
      </c>
      <c r="G21" s="7" t="s">
        <v>78</v>
      </c>
      <c r="H21" s="7" t="s">
        <v>78</v>
      </c>
      <c r="I21" s="7" t="s">
        <v>78</v>
      </c>
      <c r="J21" s="7" t="s">
        <v>78</v>
      </c>
      <c r="K21" s="7" t="s">
        <v>78</v>
      </c>
      <c r="L21" s="7" t="s">
        <v>78</v>
      </c>
      <c r="M21" s="7" t="s">
        <v>78</v>
      </c>
      <c r="N21" s="7" t="s">
        <v>78</v>
      </c>
      <c r="O21" s="7" t="s">
        <v>78</v>
      </c>
      <c r="P21" s="7" t="s">
        <v>78</v>
      </c>
      <c r="Q21" s="7" t="s">
        <v>78</v>
      </c>
      <c r="R21" s="7" t="s">
        <v>78</v>
      </c>
      <c r="S21" s="7" t="s">
        <v>78</v>
      </c>
    </row>
    <row r="22" spans="1:19" ht="15.75" customHeight="1" x14ac:dyDescent="0.2">
      <c r="A22" s="1">
        <f t="shared" si="2"/>
        <v>903</v>
      </c>
      <c r="B22" s="2" t="s">
        <v>126</v>
      </c>
      <c r="C22" s="2" t="str">
        <f t="shared" si="0"/>
        <v>0x0387</v>
      </c>
      <c r="D22" s="7" t="s">
        <v>78</v>
      </c>
      <c r="E22" s="7" t="s">
        <v>78</v>
      </c>
      <c r="F22" s="7" t="s">
        <v>78</v>
      </c>
      <c r="G22" s="7" t="s">
        <v>78</v>
      </c>
      <c r="H22" s="7" t="s">
        <v>78</v>
      </c>
      <c r="I22" s="7" t="s">
        <v>78</v>
      </c>
      <c r="J22" s="7" t="s">
        <v>78</v>
      </c>
      <c r="K22" s="7" t="s">
        <v>78</v>
      </c>
      <c r="L22" s="28" t="s">
        <v>127</v>
      </c>
      <c r="M22" s="28"/>
      <c r="N22" s="28"/>
      <c r="O22" s="28"/>
      <c r="P22" s="28"/>
      <c r="Q22" s="28"/>
      <c r="R22" s="28"/>
      <c r="S22" s="28"/>
    </row>
    <row r="23" spans="1:19" ht="15.75" customHeight="1" x14ac:dyDescent="0.2">
      <c r="A23" s="1">
        <f t="shared" si="2"/>
        <v>904</v>
      </c>
      <c r="B23" s="2" t="s">
        <v>128</v>
      </c>
      <c r="C23" s="2" t="str">
        <f t="shared" si="0"/>
        <v>0x0388</v>
      </c>
      <c r="D23" s="29" t="s">
        <v>110</v>
      </c>
      <c r="E23" s="31"/>
      <c r="F23" s="31"/>
      <c r="G23" s="31"/>
      <c r="H23" s="31"/>
      <c r="I23" s="31"/>
      <c r="J23" s="31"/>
      <c r="K23" s="30"/>
      <c r="L23" s="29" t="s">
        <v>111</v>
      </c>
      <c r="M23" s="31"/>
      <c r="N23" s="31"/>
      <c r="O23" s="31"/>
      <c r="P23" s="31"/>
      <c r="Q23" s="31"/>
      <c r="R23" s="31"/>
      <c r="S23" s="30"/>
    </row>
    <row r="24" spans="1:19" ht="15.75" customHeight="1" x14ac:dyDescent="0.2">
      <c r="A24" s="1">
        <f t="shared" si="2"/>
        <v>905</v>
      </c>
      <c r="B24" s="2" t="s">
        <v>129</v>
      </c>
      <c r="C24" s="2" t="str">
        <f t="shared" si="0"/>
        <v>0x0389</v>
      </c>
      <c r="D24" s="29" t="s">
        <v>110</v>
      </c>
      <c r="E24" s="31"/>
      <c r="F24" s="31"/>
      <c r="G24" s="31"/>
      <c r="H24" s="31"/>
      <c r="I24" s="31"/>
      <c r="J24" s="31"/>
      <c r="K24" s="30"/>
      <c r="L24" s="29" t="s">
        <v>111</v>
      </c>
      <c r="M24" s="31"/>
      <c r="N24" s="31"/>
      <c r="O24" s="31"/>
      <c r="P24" s="31"/>
      <c r="Q24" s="31"/>
      <c r="R24" s="31"/>
      <c r="S24" s="30"/>
    </row>
    <row r="25" spans="1:19" ht="50.1" customHeight="1" x14ac:dyDescent="0.2">
      <c r="B25" s="9" t="s">
        <v>130</v>
      </c>
      <c r="C25" s="2"/>
      <c r="D25" s="32" t="s">
        <v>110</v>
      </c>
      <c r="E25" s="33"/>
      <c r="F25" s="33"/>
      <c r="G25" s="33"/>
      <c r="H25" s="33"/>
      <c r="I25" s="33"/>
      <c r="J25" s="33"/>
      <c r="K25" s="34"/>
      <c r="L25" s="32" t="s">
        <v>111</v>
      </c>
      <c r="M25" s="33"/>
      <c r="N25" s="33"/>
      <c r="O25" s="33"/>
      <c r="P25" s="33"/>
      <c r="Q25" s="33"/>
      <c r="R25" s="33"/>
      <c r="S25" s="34"/>
    </row>
    <row r="26" spans="1:19" ht="15.75" customHeight="1" x14ac:dyDescent="0.2">
      <c r="A26" s="1">
        <f>A24+118</f>
        <v>1023</v>
      </c>
      <c r="B26" s="2" t="s">
        <v>131</v>
      </c>
      <c r="C26" s="2" t="str">
        <f t="shared" si="0"/>
        <v>0x03FF</v>
      </c>
      <c r="D26" s="29" t="s">
        <v>110</v>
      </c>
      <c r="E26" s="31"/>
      <c r="F26" s="31"/>
      <c r="G26" s="31"/>
      <c r="H26" s="31"/>
      <c r="I26" s="31"/>
      <c r="J26" s="31"/>
      <c r="K26" s="30"/>
      <c r="L26" s="29" t="s">
        <v>111</v>
      </c>
      <c r="M26" s="31"/>
      <c r="N26" s="31"/>
      <c r="O26" s="31"/>
      <c r="P26" s="31"/>
      <c r="Q26" s="31"/>
      <c r="R26" s="31"/>
      <c r="S26" s="30"/>
    </row>
    <row r="29" spans="1:19" x14ac:dyDescent="0.2">
      <c r="B29" s="1" t="s">
        <v>132</v>
      </c>
    </row>
    <row r="30" spans="1:19" x14ac:dyDescent="0.2">
      <c r="B30" s="1" t="s">
        <v>133</v>
      </c>
    </row>
    <row r="31" spans="1:19" x14ac:dyDescent="0.2">
      <c r="B31" s="1" t="s">
        <v>134</v>
      </c>
    </row>
    <row r="33" spans="2:17" x14ac:dyDescent="0.2">
      <c r="B33" s="1" t="s">
        <v>135</v>
      </c>
    </row>
    <row r="34" spans="2:17" x14ac:dyDescent="0.2">
      <c r="B34" s="1" t="s">
        <v>136</v>
      </c>
    </row>
    <row r="35" spans="2:17" x14ac:dyDescent="0.2">
      <c r="B35" s="1" t="s">
        <v>137</v>
      </c>
    </row>
    <row r="36" spans="2:17" x14ac:dyDescent="0.2">
      <c r="B36" s="1" t="s">
        <v>138</v>
      </c>
    </row>
    <row r="37" spans="2:17" x14ac:dyDescent="0.2">
      <c r="B37" s="1" t="s">
        <v>139</v>
      </c>
    </row>
    <row r="42" spans="2:17" x14ac:dyDescent="0.2">
      <c r="B42" s="1" t="s">
        <v>140</v>
      </c>
    </row>
    <row r="44" spans="2:17" x14ac:dyDescent="0.2">
      <c r="B44" s="36" t="s">
        <v>77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</row>
    <row r="45" spans="2:17" x14ac:dyDescent="0.2">
      <c r="B45" s="2" t="s">
        <v>141</v>
      </c>
      <c r="C45" s="37" t="s">
        <v>142</v>
      </c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7" x14ac:dyDescent="0.2">
      <c r="B46" s="2" t="s">
        <v>66</v>
      </c>
      <c r="C46" s="35" t="s">
        <v>143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2:17" x14ac:dyDescent="0.2">
      <c r="B47" s="2" t="s">
        <v>67</v>
      </c>
      <c r="C47" s="35" t="s">
        <v>144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2:17" x14ac:dyDescent="0.2">
      <c r="B48" s="2" t="s">
        <v>68</v>
      </c>
      <c r="C48" s="35" t="s">
        <v>145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  <row r="49" spans="2:17" x14ac:dyDescent="0.2">
      <c r="B49" s="2" t="s">
        <v>69</v>
      </c>
      <c r="C49" s="37" t="s">
        <v>142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2:17" x14ac:dyDescent="0.2">
      <c r="B50" s="2" t="s">
        <v>70</v>
      </c>
      <c r="C50" s="35" t="s">
        <v>146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2:17" x14ac:dyDescent="0.2">
      <c r="B51" s="2" t="s">
        <v>71</v>
      </c>
      <c r="C51" s="35" t="s">
        <v>147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2:17" x14ac:dyDescent="0.2">
      <c r="B52" s="2" t="s">
        <v>72</v>
      </c>
      <c r="C52" s="35" t="s">
        <v>148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2:17" x14ac:dyDescent="0.2">
      <c r="B53" s="2" t="s">
        <v>73</v>
      </c>
      <c r="C53" s="37" t="s">
        <v>142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2:17" x14ac:dyDescent="0.2">
      <c r="B54" s="2" t="s">
        <v>74</v>
      </c>
      <c r="C54" s="35" t="s">
        <v>149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2:17" x14ac:dyDescent="0.2">
      <c r="B55" s="2" t="s">
        <v>75</v>
      </c>
      <c r="C55" s="35" t="s">
        <v>150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2:17" x14ac:dyDescent="0.2">
      <c r="B56" s="2" t="s">
        <v>76</v>
      </c>
      <c r="C56" s="35" t="s">
        <v>151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  <row r="57" spans="2:17" x14ac:dyDescent="0.2"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9" spans="2:17" x14ac:dyDescent="0.2">
      <c r="B59" s="36" t="s">
        <v>85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2:17" x14ac:dyDescent="0.2">
      <c r="B60" s="6" t="s">
        <v>152</v>
      </c>
      <c r="C60" s="38" t="s">
        <v>153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</row>
    <row r="61" spans="2:17" x14ac:dyDescent="0.2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2:17" x14ac:dyDescent="0.2">
      <c r="B62" s="12"/>
      <c r="C62" s="24" t="s">
        <v>216</v>
      </c>
      <c r="D62" s="25"/>
      <c r="E62" s="26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2:17" x14ac:dyDescent="0.2">
      <c r="B63" s="12"/>
      <c r="C63" s="27" t="s">
        <v>217</v>
      </c>
      <c r="D63" s="39" t="s">
        <v>218</v>
      </c>
      <c r="E63" s="39"/>
      <c r="F63" s="13"/>
      <c r="G63" s="13" t="s">
        <v>219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2:17" x14ac:dyDescent="0.2">
      <c r="B64" s="12"/>
      <c r="C64" s="21">
        <v>4800</v>
      </c>
      <c r="D64" s="40" t="str">
        <f>"0x"&amp;DEC2HEX(((C64/4)), 4)</f>
        <v>0x04B0</v>
      </c>
      <c r="E64" s="40"/>
      <c r="F64" s="13"/>
      <c r="G64" s="40" t="str">
        <f t="shared" ref="G64:G69" si="3">"0x"&amp;DEC2HEX(((C64)), 4)</f>
        <v>0x12C0</v>
      </c>
      <c r="H64" s="40"/>
      <c r="I64" s="13"/>
      <c r="J64" s="13"/>
      <c r="K64" s="13"/>
      <c r="L64" s="13"/>
      <c r="M64" s="13"/>
      <c r="N64" s="13"/>
      <c r="O64" s="13"/>
      <c r="P64" s="13"/>
      <c r="Q64" s="13"/>
    </row>
    <row r="65" spans="2:17" x14ac:dyDescent="0.2">
      <c r="B65" s="12"/>
      <c r="C65" s="21">
        <v>9600</v>
      </c>
      <c r="D65" s="40" t="str">
        <f t="shared" ref="D65:D70" si="4">"0x"&amp;DEC2HEX(((C65/4)), 4)</f>
        <v>0x0960</v>
      </c>
      <c r="E65" s="40"/>
      <c r="F65" s="13"/>
      <c r="G65" s="40" t="str">
        <f t="shared" si="3"/>
        <v>0x2580</v>
      </c>
      <c r="H65" s="40"/>
      <c r="I65" s="13"/>
      <c r="J65" s="13"/>
      <c r="K65" s="13"/>
      <c r="L65" s="13"/>
      <c r="M65" s="13"/>
      <c r="N65" s="13"/>
      <c r="O65" s="13"/>
      <c r="P65" s="13"/>
      <c r="Q65" s="13"/>
    </row>
    <row r="66" spans="2:17" x14ac:dyDescent="0.2">
      <c r="B66" s="12"/>
      <c r="C66" s="21">
        <v>14400</v>
      </c>
      <c r="D66" s="40" t="str">
        <f t="shared" si="4"/>
        <v>0x0E10</v>
      </c>
      <c r="E66" s="40"/>
      <c r="F66" s="13"/>
      <c r="G66" s="40" t="str">
        <f t="shared" si="3"/>
        <v>0x3840</v>
      </c>
      <c r="H66" s="40"/>
      <c r="I66" s="13"/>
      <c r="J66" s="13"/>
      <c r="K66" s="13"/>
      <c r="L66" s="13"/>
      <c r="M66" s="13"/>
      <c r="N66" s="13"/>
      <c r="O66" s="13"/>
      <c r="P66" s="13"/>
      <c r="Q66" s="13"/>
    </row>
    <row r="67" spans="2:17" x14ac:dyDescent="0.2">
      <c r="B67" s="12"/>
      <c r="C67" s="21">
        <v>19200</v>
      </c>
      <c r="D67" s="40" t="str">
        <f t="shared" si="4"/>
        <v>0x12C0</v>
      </c>
      <c r="E67" s="40"/>
      <c r="F67" s="13"/>
      <c r="G67" s="40" t="str">
        <f t="shared" si="3"/>
        <v>0x4B00</v>
      </c>
      <c r="H67" s="40"/>
      <c r="I67" s="13"/>
      <c r="J67" s="13"/>
      <c r="K67" s="13"/>
      <c r="L67" s="13"/>
      <c r="M67" s="13"/>
      <c r="N67" s="13"/>
      <c r="O67" s="13"/>
      <c r="P67" s="13"/>
      <c r="Q67" s="13"/>
    </row>
    <row r="68" spans="2:17" x14ac:dyDescent="0.2">
      <c r="B68" s="12"/>
      <c r="C68" s="21">
        <v>38400</v>
      </c>
      <c r="D68" s="40" t="str">
        <f t="shared" si="4"/>
        <v>0x2580</v>
      </c>
      <c r="E68" s="40"/>
      <c r="F68" s="13"/>
      <c r="G68" s="40" t="str">
        <f t="shared" si="3"/>
        <v>0x9600</v>
      </c>
      <c r="H68" s="40"/>
      <c r="I68" s="13"/>
      <c r="J68" s="13"/>
      <c r="K68" s="13"/>
      <c r="L68" s="13"/>
      <c r="M68" s="13"/>
      <c r="N68" s="13"/>
      <c r="O68" s="13"/>
      <c r="P68" s="13"/>
      <c r="Q68" s="13"/>
    </row>
    <row r="69" spans="2:17" x14ac:dyDescent="0.2">
      <c r="B69" s="12"/>
      <c r="C69" s="21">
        <v>57600</v>
      </c>
      <c r="D69" s="40" t="str">
        <f t="shared" si="4"/>
        <v>0x3840</v>
      </c>
      <c r="E69" s="40"/>
      <c r="F69" s="13"/>
      <c r="G69" s="40" t="str">
        <f t="shared" si="3"/>
        <v>0xE100</v>
      </c>
      <c r="H69" s="40"/>
      <c r="I69" s="13"/>
      <c r="J69" s="13"/>
      <c r="K69" s="13"/>
      <c r="L69" s="13"/>
      <c r="M69" s="13"/>
      <c r="N69" s="13"/>
      <c r="O69" s="13"/>
      <c r="P69" s="13"/>
      <c r="Q69" s="13"/>
    </row>
    <row r="70" spans="2:17" x14ac:dyDescent="0.2">
      <c r="B70" s="10"/>
      <c r="C70" s="22">
        <v>115200</v>
      </c>
      <c r="D70" s="40" t="str">
        <f t="shared" si="4"/>
        <v>0x7080</v>
      </c>
      <c r="E70" s="40"/>
      <c r="G70" s="40" t="str">
        <f>"0x"&amp;DEC2HEX(((C70)), 5)</f>
        <v>0x1C200</v>
      </c>
      <c r="H70" s="40"/>
    </row>
    <row r="71" spans="2:17" x14ac:dyDescent="0.2">
      <c r="B71" s="12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2:17" x14ac:dyDescent="0.2">
      <c r="B72" s="12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2:17" x14ac:dyDescent="0.2">
      <c r="B73" s="10"/>
    </row>
    <row r="74" spans="2:17" x14ac:dyDescent="0.2">
      <c r="B74" s="36" t="s">
        <v>87</v>
      </c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2:17" x14ac:dyDescent="0.2">
      <c r="B75" s="14" t="s">
        <v>154</v>
      </c>
      <c r="C75" s="41" t="s">
        <v>142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</row>
    <row r="76" spans="2:17" x14ac:dyDescent="0.2">
      <c r="B76" s="14" t="s">
        <v>73</v>
      </c>
      <c r="C76" s="38" t="s">
        <v>155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</row>
    <row r="77" spans="2:17" x14ac:dyDescent="0.2">
      <c r="B77" s="15" t="s">
        <v>156</v>
      </c>
      <c r="C77" s="42" t="s">
        <v>157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2:17" x14ac:dyDescent="0.2">
      <c r="B78" s="16"/>
      <c r="C78" s="43" t="s">
        <v>158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2:17" x14ac:dyDescent="0.2">
      <c r="B79" s="16"/>
      <c r="C79" s="43" t="s">
        <v>159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2:17" x14ac:dyDescent="0.2">
      <c r="B80" s="16"/>
      <c r="C80" s="43" t="s">
        <v>160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2:17" x14ac:dyDescent="0.2">
      <c r="B81" s="17"/>
      <c r="C81" s="44" t="s">
        <v>161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</row>
    <row r="82" spans="2:17" x14ac:dyDescent="0.2">
      <c r="B82" s="18" t="s">
        <v>76</v>
      </c>
      <c r="C82" s="38" t="s">
        <v>162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</row>
    <row r="83" spans="2:17" x14ac:dyDescent="0.2">
      <c r="B83" s="19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2:17" x14ac:dyDescent="0.2">
      <c r="B84" s="10"/>
    </row>
    <row r="85" spans="2:17" x14ac:dyDescent="0.2">
      <c r="B85" s="36" t="s">
        <v>91</v>
      </c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</row>
    <row r="86" spans="2:17" x14ac:dyDescent="0.2">
      <c r="B86" s="18" t="s">
        <v>163</v>
      </c>
      <c r="C86" s="41" t="s">
        <v>142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2:17" x14ac:dyDescent="0.2">
      <c r="B87" s="14" t="s">
        <v>71</v>
      </c>
      <c r="C87" s="38" t="s">
        <v>164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</row>
    <row r="88" spans="2:17" x14ac:dyDescent="0.2">
      <c r="B88" s="14" t="s">
        <v>72</v>
      </c>
      <c r="C88" s="38" t="s">
        <v>165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</row>
    <row r="89" spans="2:17" x14ac:dyDescent="0.2">
      <c r="B89" s="14" t="s">
        <v>73</v>
      </c>
      <c r="C89" s="38" t="s">
        <v>166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</row>
    <row r="90" spans="2:17" x14ac:dyDescent="0.2">
      <c r="B90" s="14" t="s">
        <v>74</v>
      </c>
      <c r="C90" s="38" t="s">
        <v>167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</row>
    <row r="91" spans="2:17" x14ac:dyDescent="0.2">
      <c r="B91" s="14" t="s">
        <v>75</v>
      </c>
      <c r="C91" s="38" t="s">
        <v>168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</row>
    <row r="92" spans="2:17" x14ac:dyDescent="0.2">
      <c r="B92" s="14" t="s">
        <v>76</v>
      </c>
      <c r="C92" s="38" t="s">
        <v>169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</row>
    <row r="93" spans="2:17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17" x14ac:dyDescent="0.2">
      <c r="B94" s="12"/>
    </row>
    <row r="95" spans="2:17" x14ac:dyDescent="0.2">
      <c r="B95" s="36" t="s">
        <v>98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</row>
    <row r="96" spans="2:17" x14ac:dyDescent="0.2">
      <c r="B96" s="14" t="s">
        <v>152</v>
      </c>
      <c r="C96" s="41" t="s">
        <v>142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  <row r="97" spans="2:17" x14ac:dyDescent="0.2">
      <c r="B97" s="13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2:17" x14ac:dyDescent="0.2">
      <c r="B98" s="13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2:17" x14ac:dyDescent="0.2">
      <c r="B99" s="13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2:17" x14ac:dyDescent="0.2">
      <c r="B100" s="13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2:17" x14ac:dyDescent="0.2">
      <c r="B101" s="13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2:17" x14ac:dyDescent="0.2">
      <c r="B102" s="13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2:17" x14ac:dyDescent="0.2">
      <c r="B103" s="13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2:17" x14ac:dyDescent="0.2">
      <c r="B104" s="36" t="s">
        <v>99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</row>
    <row r="105" spans="2:17" x14ac:dyDescent="0.2">
      <c r="B105" s="18" t="s">
        <v>170</v>
      </c>
      <c r="C105" s="41" t="s">
        <v>142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</row>
    <row r="106" spans="2:17" x14ac:dyDescent="0.2">
      <c r="B106" s="14" t="s">
        <v>72</v>
      </c>
      <c r="C106" s="38" t="s">
        <v>171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</row>
    <row r="107" spans="2:17" x14ac:dyDescent="0.2">
      <c r="B107" s="14" t="s">
        <v>73</v>
      </c>
      <c r="C107" s="38" t="s">
        <v>172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</row>
    <row r="108" spans="2:17" x14ac:dyDescent="0.2">
      <c r="B108" s="14" t="s">
        <v>74</v>
      </c>
      <c r="C108" s="38" t="s">
        <v>173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</row>
    <row r="109" spans="2:17" x14ac:dyDescent="0.2">
      <c r="B109" s="14" t="s">
        <v>75</v>
      </c>
      <c r="C109" s="38" t="s">
        <v>174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</row>
    <row r="110" spans="2:17" x14ac:dyDescent="0.2">
      <c r="B110" s="14" t="s">
        <v>76</v>
      </c>
      <c r="C110" s="38" t="s">
        <v>175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</row>
    <row r="111" spans="2:17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 x14ac:dyDescent="0.2">
      <c r="B112" s="10"/>
    </row>
    <row r="113" spans="2:17" x14ac:dyDescent="0.2">
      <c r="B113" s="36" t="s">
        <v>105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</row>
    <row r="114" spans="2:17" x14ac:dyDescent="0.2">
      <c r="B114" s="14" t="s">
        <v>152</v>
      </c>
      <c r="C114" s="41" t="s">
        <v>142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spans="2:17" x14ac:dyDescent="0.2">
      <c r="B115" s="13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2:17" x14ac:dyDescent="0.2">
      <c r="B116" s="10"/>
    </row>
    <row r="117" spans="2:17" x14ac:dyDescent="0.2">
      <c r="B117" s="36" t="s">
        <v>106</v>
      </c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</row>
    <row r="118" spans="2:17" x14ac:dyDescent="0.2">
      <c r="B118" s="14" t="s">
        <v>152</v>
      </c>
      <c r="C118" s="41" t="s">
        <v>142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  <row r="119" spans="2:17" x14ac:dyDescent="0.2">
      <c r="B119" s="13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2:17" x14ac:dyDescent="0.2">
      <c r="B120" s="10"/>
    </row>
    <row r="121" spans="2:17" x14ac:dyDescent="0.2">
      <c r="B121" s="36" t="s">
        <v>107</v>
      </c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</row>
    <row r="122" spans="2:17" x14ac:dyDescent="0.2">
      <c r="B122" s="14" t="s">
        <v>152</v>
      </c>
      <c r="C122" s="38" t="s">
        <v>176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</row>
    <row r="123" spans="2:17" x14ac:dyDescent="0.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2:17" x14ac:dyDescent="0.2">
      <c r="B124" s="10"/>
    </row>
    <row r="125" spans="2:17" x14ac:dyDescent="0.2">
      <c r="B125" s="36" t="s">
        <v>177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</row>
    <row r="126" spans="2:17" x14ac:dyDescent="0.2">
      <c r="B126" s="14" t="s">
        <v>178</v>
      </c>
      <c r="C126" s="38" t="s">
        <v>179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</row>
    <row r="127" spans="2:17" x14ac:dyDescent="0.2">
      <c r="B127" s="14" t="s">
        <v>180</v>
      </c>
      <c r="C127" s="38" t="s">
        <v>181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</row>
    <row r="128" spans="2:17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 x14ac:dyDescent="0.2">
      <c r="B129" s="10"/>
    </row>
    <row r="130" spans="2:17" x14ac:dyDescent="0.2">
      <c r="B130" s="36" t="s">
        <v>115</v>
      </c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</row>
    <row r="131" spans="2:17" x14ac:dyDescent="0.2">
      <c r="B131" s="14" t="s">
        <v>152</v>
      </c>
      <c r="C131" s="41" t="s">
        <v>142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2:17" x14ac:dyDescent="0.2">
      <c r="B132" s="13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2:17" x14ac:dyDescent="0.2">
      <c r="B133" s="10"/>
    </row>
    <row r="134" spans="2:17" x14ac:dyDescent="0.2">
      <c r="B134" s="36" t="s">
        <v>116</v>
      </c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</row>
    <row r="135" spans="2:17" x14ac:dyDescent="0.2">
      <c r="B135" s="14" t="s">
        <v>152</v>
      </c>
      <c r="C135" s="41" t="s">
        <v>142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2:17" x14ac:dyDescent="0.2">
      <c r="B136" s="13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2:17" x14ac:dyDescent="0.2">
      <c r="B137" s="10"/>
    </row>
    <row r="138" spans="2:17" x14ac:dyDescent="0.2">
      <c r="B138" s="36" t="s">
        <v>117</v>
      </c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</row>
    <row r="139" spans="2:17" x14ac:dyDescent="0.2">
      <c r="B139" s="14" t="s">
        <v>152</v>
      </c>
      <c r="C139" s="38" t="s">
        <v>182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</row>
    <row r="140" spans="2:17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2:17" x14ac:dyDescent="0.2">
      <c r="B141" s="10"/>
    </row>
    <row r="142" spans="2:17" x14ac:dyDescent="0.2">
      <c r="B142" s="36" t="s">
        <v>119</v>
      </c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</row>
    <row r="143" spans="2:17" x14ac:dyDescent="0.2">
      <c r="B143" s="14" t="s">
        <v>178</v>
      </c>
      <c r="C143" s="38" t="s">
        <v>183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</row>
    <row r="144" spans="2:17" x14ac:dyDescent="0.2">
      <c r="B144" s="14" t="s">
        <v>180</v>
      </c>
      <c r="C144" s="38" t="s">
        <v>184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</row>
    <row r="145" spans="2:17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2:17" x14ac:dyDescent="0.2">
      <c r="B146" s="10"/>
    </row>
    <row r="147" spans="2:17" x14ac:dyDescent="0.2">
      <c r="B147" s="36" t="s">
        <v>121</v>
      </c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</row>
    <row r="148" spans="2:17" x14ac:dyDescent="0.2">
      <c r="B148" s="14" t="s">
        <v>163</v>
      </c>
      <c r="C148" s="41" t="s">
        <v>142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</row>
    <row r="149" spans="2:17" x14ac:dyDescent="0.2">
      <c r="B149" s="14" t="s">
        <v>71</v>
      </c>
      <c r="C149" s="38" t="s">
        <v>185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</row>
    <row r="150" spans="2:17" x14ac:dyDescent="0.2">
      <c r="B150" s="14" t="s">
        <v>186</v>
      </c>
      <c r="C150" s="41" t="s">
        <v>142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</row>
    <row r="151" spans="2:17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2:17" x14ac:dyDescent="0.2">
      <c r="B152" s="10"/>
    </row>
    <row r="153" spans="2:17" x14ac:dyDescent="0.2">
      <c r="B153" s="10"/>
    </row>
    <row r="154" spans="2:17" x14ac:dyDescent="0.2">
      <c r="B154" s="10"/>
    </row>
    <row r="155" spans="2:17" x14ac:dyDescent="0.2">
      <c r="B155" s="36" t="s">
        <v>123</v>
      </c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</row>
    <row r="156" spans="2:17" x14ac:dyDescent="0.2">
      <c r="B156" s="14" t="s">
        <v>187</v>
      </c>
      <c r="C156" s="41" t="s">
        <v>142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  <row r="157" spans="2:17" x14ac:dyDescent="0.2">
      <c r="B157" s="14" t="s">
        <v>76</v>
      </c>
      <c r="C157" s="38" t="s">
        <v>188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</row>
    <row r="158" spans="2:17" x14ac:dyDescent="0.2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2:17" x14ac:dyDescent="0.2">
      <c r="B159" s="10"/>
    </row>
    <row r="160" spans="2:17" x14ac:dyDescent="0.2">
      <c r="B160" s="36" t="s">
        <v>125</v>
      </c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</row>
    <row r="161" spans="2:17" x14ac:dyDescent="0.2">
      <c r="B161" s="14" t="s">
        <v>152</v>
      </c>
      <c r="C161" s="41" t="s">
        <v>142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  <row r="162" spans="2:17" x14ac:dyDescent="0.2">
      <c r="B162" s="13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2:17" x14ac:dyDescent="0.2">
      <c r="B163" s="10"/>
    </row>
    <row r="164" spans="2:17" x14ac:dyDescent="0.2">
      <c r="B164" s="36" t="s">
        <v>126</v>
      </c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</row>
    <row r="165" spans="2:17" x14ac:dyDescent="0.2">
      <c r="B165" s="14" t="s">
        <v>178</v>
      </c>
      <c r="C165" s="41" t="s">
        <v>142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</row>
    <row r="166" spans="2:17" x14ac:dyDescent="0.2">
      <c r="B166" s="14" t="s">
        <v>180</v>
      </c>
      <c r="C166" s="38" t="s">
        <v>189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</row>
    <row r="167" spans="2:17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2:17" x14ac:dyDescent="0.2">
      <c r="B168" s="10"/>
    </row>
    <row r="169" spans="2:17" x14ac:dyDescent="0.2">
      <c r="B169" s="36" t="s">
        <v>190</v>
      </c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</row>
    <row r="170" spans="2:17" x14ac:dyDescent="0.2">
      <c r="B170" s="14" t="s">
        <v>178</v>
      </c>
      <c r="C170" s="38" t="s">
        <v>191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</row>
    <row r="171" spans="2:17" x14ac:dyDescent="0.2">
      <c r="B171" s="14" t="s">
        <v>180</v>
      </c>
      <c r="C171" s="38" t="s">
        <v>192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</row>
  </sheetData>
  <mergeCells count="112">
    <mergeCell ref="G68:H68"/>
    <mergeCell ref="G69:H69"/>
    <mergeCell ref="G70:H70"/>
    <mergeCell ref="C166:Q166"/>
    <mergeCell ref="B169:Q169"/>
    <mergeCell ref="C170:Q170"/>
    <mergeCell ref="C171:Q171"/>
    <mergeCell ref="C156:Q156"/>
    <mergeCell ref="C157:Q157"/>
    <mergeCell ref="B160:Q160"/>
    <mergeCell ref="C161:Q161"/>
    <mergeCell ref="B164:Q164"/>
    <mergeCell ref="C165:Q165"/>
    <mergeCell ref="B155:Q155"/>
    <mergeCell ref="B134:Q134"/>
    <mergeCell ref="C135:Q135"/>
    <mergeCell ref="B138:Q138"/>
    <mergeCell ref="C139:Q139"/>
    <mergeCell ref="B142:Q142"/>
    <mergeCell ref="C143:Q143"/>
    <mergeCell ref="C144:Q144"/>
    <mergeCell ref="B147:Q147"/>
    <mergeCell ref="C148:Q148"/>
    <mergeCell ref="C149:Q149"/>
    <mergeCell ref="C150:Q150"/>
    <mergeCell ref="C131:Q131"/>
    <mergeCell ref="C110:Q110"/>
    <mergeCell ref="B113:Q113"/>
    <mergeCell ref="C114:Q114"/>
    <mergeCell ref="B117:Q117"/>
    <mergeCell ref="C118:Q118"/>
    <mergeCell ref="B121:Q121"/>
    <mergeCell ref="C122:Q122"/>
    <mergeCell ref="B125:Q125"/>
    <mergeCell ref="C126:Q126"/>
    <mergeCell ref="C127:Q127"/>
    <mergeCell ref="B130:Q130"/>
    <mergeCell ref="C109:Q109"/>
    <mergeCell ref="C89:Q89"/>
    <mergeCell ref="C90:Q90"/>
    <mergeCell ref="C91:Q91"/>
    <mergeCell ref="C92:Q92"/>
    <mergeCell ref="B95:Q95"/>
    <mergeCell ref="C96:Q96"/>
    <mergeCell ref="B104:Q104"/>
    <mergeCell ref="C105:Q105"/>
    <mergeCell ref="C106:Q106"/>
    <mergeCell ref="C107:Q107"/>
    <mergeCell ref="C108:Q108"/>
    <mergeCell ref="C88:Q88"/>
    <mergeCell ref="C75:Q75"/>
    <mergeCell ref="C76:Q76"/>
    <mergeCell ref="C77:Q77"/>
    <mergeCell ref="C78:Q78"/>
    <mergeCell ref="C79:Q79"/>
    <mergeCell ref="C80:Q80"/>
    <mergeCell ref="C81:Q81"/>
    <mergeCell ref="C82:Q82"/>
    <mergeCell ref="B85:Q85"/>
    <mergeCell ref="C86:Q86"/>
    <mergeCell ref="C87:Q87"/>
    <mergeCell ref="B74:Q74"/>
    <mergeCell ref="C48:Q48"/>
    <mergeCell ref="C49:Q49"/>
    <mergeCell ref="C50:Q50"/>
    <mergeCell ref="C51:Q51"/>
    <mergeCell ref="C52:Q52"/>
    <mergeCell ref="C53:Q53"/>
    <mergeCell ref="C54:Q54"/>
    <mergeCell ref="C55:Q55"/>
    <mergeCell ref="C56:Q56"/>
    <mergeCell ref="B59:Q59"/>
    <mergeCell ref="C60:Q60"/>
    <mergeCell ref="D63:E63"/>
    <mergeCell ref="D64:E64"/>
    <mergeCell ref="D65:E65"/>
    <mergeCell ref="D66:E66"/>
    <mergeCell ref="D67:E67"/>
    <mergeCell ref="D68:E68"/>
    <mergeCell ref="D69:E69"/>
    <mergeCell ref="D70:E70"/>
    <mergeCell ref="G64:H64"/>
    <mergeCell ref="G65:H65"/>
    <mergeCell ref="G66:H66"/>
    <mergeCell ref="G67:H67"/>
    <mergeCell ref="C47:Q47"/>
    <mergeCell ref="L22:S22"/>
    <mergeCell ref="D23:K23"/>
    <mergeCell ref="L23:S23"/>
    <mergeCell ref="D24:K24"/>
    <mergeCell ref="L24:S24"/>
    <mergeCell ref="D25:K25"/>
    <mergeCell ref="L25:S25"/>
    <mergeCell ref="D26:K26"/>
    <mergeCell ref="L26:S26"/>
    <mergeCell ref="B44:Q44"/>
    <mergeCell ref="C45:Q45"/>
    <mergeCell ref="C46:Q46"/>
    <mergeCell ref="D18:K18"/>
    <mergeCell ref="L18:S18"/>
    <mergeCell ref="D3:S3"/>
    <mergeCell ref="Q4:R4"/>
    <mergeCell ref="D10:S10"/>
    <mergeCell ref="D11:K11"/>
    <mergeCell ref="L11:S11"/>
    <mergeCell ref="D12:K12"/>
    <mergeCell ref="L12:S12"/>
    <mergeCell ref="D13:K13"/>
    <mergeCell ref="L13:S13"/>
    <mergeCell ref="D14:K14"/>
    <mergeCell ref="L14:S14"/>
    <mergeCell ref="D17:S17"/>
  </mergeCells>
  <phoneticPr fontId="5" type="noConversion"/>
  <pageMargins left="0.75" right="0.75" top="1" bottom="1" header="0.5" footer="0.5"/>
  <pageSetup paperSize="3" scale="84" fitToHeight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9"/>
  <sheetViews>
    <sheetView topLeftCell="B1" workbookViewId="0">
      <selection activeCell="C40" sqref="C40"/>
    </sheetView>
  </sheetViews>
  <sheetFormatPr defaultColWidth="8.875" defaultRowHeight="12.75" x14ac:dyDescent="0.2"/>
  <cols>
    <col min="1" max="1" width="15.125" style="1" customWidth="1"/>
    <col min="2" max="2" width="13.375" style="1" customWidth="1"/>
    <col min="3" max="3" width="8.5" style="1" customWidth="1"/>
    <col min="4" max="19" width="10.625" style="1" customWidth="1"/>
    <col min="20" max="20" width="31.125" style="1" customWidth="1"/>
    <col min="21" max="16384" width="8.875" style="1"/>
  </cols>
  <sheetData>
    <row r="1" spans="1:19" ht="15.75" customHeight="1" x14ac:dyDescent="0.2">
      <c r="A1" s="1" t="s">
        <v>58</v>
      </c>
      <c r="B1" s="2" t="s">
        <v>59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2" t="s">
        <v>72</v>
      </c>
      <c r="P1" s="2" t="s">
        <v>73</v>
      </c>
      <c r="Q1" s="2" t="s">
        <v>74</v>
      </c>
      <c r="R1" s="2" t="s">
        <v>75</v>
      </c>
      <c r="S1" s="2" t="s">
        <v>76</v>
      </c>
    </row>
    <row r="2" spans="1:19" ht="15.75" customHeight="1" x14ac:dyDescent="0.2">
      <c r="A2" s="1">
        <v>1024</v>
      </c>
      <c r="B2" s="2" t="s">
        <v>85</v>
      </c>
      <c r="C2" s="6" t="str">
        <f>"0x"&amp;TEXT(DEC2HEX(((A2)), 4),"0000")</f>
        <v>0x0400</v>
      </c>
      <c r="D2" s="28" t="s">
        <v>86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15.75" customHeight="1" x14ac:dyDescent="0.2">
      <c r="A3" s="1">
        <f t="shared" ref="A3:A11" si="0">A2+1</f>
        <v>1025</v>
      </c>
      <c r="B3" s="2" t="s">
        <v>87</v>
      </c>
      <c r="C3" s="6" t="str">
        <f t="shared" ref="C3:C25" si="1">"0x"&amp;TEXT(DEC2HEX(((A3)), 4),"0000")</f>
        <v>0x0401</v>
      </c>
      <c r="D3" s="7" t="s">
        <v>78</v>
      </c>
      <c r="E3" s="7" t="s">
        <v>78</v>
      </c>
      <c r="F3" s="7" t="s">
        <v>78</v>
      </c>
      <c r="G3" s="7" t="s">
        <v>78</v>
      </c>
      <c r="H3" s="7" t="s">
        <v>78</v>
      </c>
      <c r="I3" s="7" t="s">
        <v>78</v>
      </c>
      <c r="J3" s="7" t="s">
        <v>78</v>
      </c>
      <c r="K3" s="7" t="s">
        <v>78</v>
      </c>
      <c r="L3" s="7" t="s">
        <v>78</v>
      </c>
      <c r="M3" s="7" t="s">
        <v>78</v>
      </c>
      <c r="N3" s="7" t="s">
        <v>78</v>
      </c>
      <c r="O3" s="7" t="s">
        <v>78</v>
      </c>
      <c r="P3" s="8" t="s">
        <v>88</v>
      </c>
      <c r="Q3" s="29" t="s">
        <v>89</v>
      </c>
      <c r="R3" s="30"/>
      <c r="S3" s="3" t="s">
        <v>90</v>
      </c>
    </row>
    <row r="4" spans="1:19" ht="15.75" customHeight="1" x14ac:dyDescent="0.2">
      <c r="A4" s="1">
        <f t="shared" si="0"/>
        <v>1026</v>
      </c>
      <c r="B4" s="2" t="s">
        <v>91</v>
      </c>
      <c r="C4" s="6" t="str">
        <f t="shared" si="1"/>
        <v>0x0402</v>
      </c>
      <c r="D4" s="7" t="s">
        <v>78</v>
      </c>
      <c r="E4" s="7" t="s">
        <v>78</v>
      </c>
      <c r="F4" s="7" t="s">
        <v>78</v>
      </c>
      <c r="G4" s="7" t="s">
        <v>78</v>
      </c>
      <c r="H4" s="7" t="s">
        <v>78</v>
      </c>
      <c r="I4" s="7" t="s">
        <v>78</v>
      </c>
      <c r="J4" s="7" t="s">
        <v>78</v>
      </c>
      <c r="K4" s="7" t="s">
        <v>78</v>
      </c>
      <c r="L4" s="7" t="s">
        <v>78</v>
      </c>
      <c r="M4" s="7" t="s">
        <v>78</v>
      </c>
      <c r="N4" s="3" t="s">
        <v>92</v>
      </c>
      <c r="O4" s="3" t="s">
        <v>93</v>
      </c>
      <c r="P4" s="3" t="s">
        <v>94</v>
      </c>
      <c r="Q4" s="3" t="s">
        <v>95</v>
      </c>
      <c r="R4" s="3" t="s">
        <v>96</v>
      </c>
      <c r="S4" s="3" t="s">
        <v>97</v>
      </c>
    </row>
    <row r="5" spans="1:19" ht="15.75" customHeight="1" x14ac:dyDescent="0.2">
      <c r="A5" s="1">
        <f t="shared" si="0"/>
        <v>1027</v>
      </c>
      <c r="B5" s="2" t="s">
        <v>98</v>
      </c>
      <c r="C5" s="6" t="str">
        <f t="shared" si="1"/>
        <v>0x0403</v>
      </c>
      <c r="D5" s="7" t="s">
        <v>78</v>
      </c>
      <c r="E5" s="7" t="s">
        <v>78</v>
      </c>
      <c r="F5" s="7" t="s">
        <v>78</v>
      </c>
      <c r="G5" s="7" t="s">
        <v>78</v>
      </c>
      <c r="H5" s="7" t="s">
        <v>78</v>
      </c>
      <c r="I5" s="7" t="s">
        <v>78</v>
      </c>
      <c r="J5" s="7" t="s">
        <v>78</v>
      </c>
      <c r="K5" s="7" t="s">
        <v>78</v>
      </c>
      <c r="L5" s="7" t="s">
        <v>78</v>
      </c>
      <c r="M5" s="7" t="s">
        <v>78</v>
      </c>
      <c r="N5" s="7" t="s">
        <v>78</v>
      </c>
      <c r="O5" s="7" t="s">
        <v>78</v>
      </c>
      <c r="P5" s="7" t="s">
        <v>78</v>
      </c>
      <c r="Q5" s="7" t="s">
        <v>78</v>
      </c>
      <c r="R5" s="7" t="s">
        <v>78</v>
      </c>
      <c r="S5" s="23" t="s">
        <v>215</v>
      </c>
    </row>
    <row r="6" spans="1:19" ht="15.75" customHeight="1" x14ac:dyDescent="0.2">
      <c r="A6" s="1">
        <f t="shared" si="0"/>
        <v>1028</v>
      </c>
      <c r="B6" s="2" t="s">
        <v>99</v>
      </c>
      <c r="C6" s="6" t="str">
        <f t="shared" si="1"/>
        <v>0x0404</v>
      </c>
      <c r="D6" s="7" t="s">
        <v>78</v>
      </c>
      <c r="E6" s="7" t="s">
        <v>78</v>
      </c>
      <c r="F6" s="7" t="s">
        <v>78</v>
      </c>
      <c r="G6" s="7" t="s">
        <v>78</v>
      </c>
      <c r="H6" s="7" t="s">
        <v>78</v>
      </c>
      <c r="I6" s="7" t="s">
        <v>78</v>
      </c>
      <c r="J6" s="7" t="s">
        <v>78</v>
      </c>
      <c r="K6" s="7" t="s">
        <v>78</v>
      </c>
      <c r="L6" s="7" t="s">
        <v>78</v>
      </c>
      <c r="M6" s="7" t="s">
        <v>78</v>
      </c>
      <c r="N6" s="7" t="s">
        <v>78</v>
      </c>
      <c r="O6" s="3" t="s">
        <v>100</v>
      </c>
      <c r="P6" s="3" t="s">
        <v>101</v>
      </c>
      <c r="Q6" s="3" t="s">
        <v>102</v>
      </c>
      <c r="R6" s="3" t="s">
        <v>103</v>
      </c>
      <c r="S6" s="3" t="s">
        <v>104</v>
      </c>
    </row>
    <row r="7" spans="1:19" ht="15.75" customHeight="1" x14ac:dyDescent="0.2">
      <c r="A7" s="1">
        <f t="shared" si="0"/>
        <v>1029</v>
      </c>
      <c r="B7" s="2" t="s">
        <v>105</v>
      </c>
      <c r="C7" s="6" t="str">
        <f t="shared" si="1"/>
        <v>0x0405</v>
      </c>
      <c r="D7" s="7" t="s">
        <v>78</v>
      </c>
      <c r="E7" s="7" t="s">
        <v>78</v>
      </c>
      <c r="F7" s="7" t="s">
        <v>78</v>
      </c>
      <c r="G7" s="7" t="s">
        <v>78</v>
      </c>
      <c r="H7" s="7" t="s">
        <v>78</v>
      </c>
      <c r="I7" s="7" t="s">
        <v>78</v>
      </c>
      <c r="J7" s="7" t="s">
        <v>78</v>
      </c>
      <c r="K7" s="7" t="s">
        <v>78</v>
      </c>
      <c r="L7" s="7" t="s">
        <v>78</v>
      </c>
      <c r="M7" s="7" t="s">
        <v>78</v>
      </c>
      <c r="N7" s="7" t="s">
        <v>78</v>
      </c>
      <c r="O7" s="7" t="s">
        <v>78</v>
      </c>
      <c r="P7" s="7" t="s">
        <v>78</v>
      </c>
      <c r="Q7" s="7" t="s">
        <v>78</v>
      </c>
      <c r="R7" s="7" t="s">
        <v>78</v>
      </c>
      <c r="S7" s="7" t="s">
        <v>78</v>
      </c>
    </row>
    <row r="8" spans="1:19" ht="15.75" customHeight="1" x14ac:dyDescent="0.2">
      <c r="A8" s="1">
        <f t="shared" si="0"/>
        <v>1030</v>
      </c>
      <c r="B8" s="2" t="s">
        <v>106</v>
      </c>
      <c r="C8" s="6" t="str">
        <f t="shared" si="1"/>
        <v>0x0406</v>
      </c>
      <c r="D8" s="7" t="s">
        <v>78</v>
      </c>
      <c r="E8" s="7" t="s">
        <v>78</v>
      </c>
      <c r="F8" s="7" t="s">
        <v>78</v>
      </c>
      <c r="G8" s="7" t="s">
        <v>78</v>
      </c>
      <c r="H8" s="7" t="s">
        <v>78</v>
      </c>
      <c r="I8" s="7" t="s">
        <v>78</v>
      </c>
      <c r="J8" s="7" t="s">
        <v>78</v>
      </c>
      <c r="K8" s="7" t="s">
        <v>78</v>
      </c>
      <c r="L8" s="7" t="s">
        <v>78</v>
      </c>
      <c r="M8" s="7" t="s">
        <v>78</v>
      </c>
      <c r="N8" s="7" t="s">
        <v>78</v>
      </c>
      <c r="O8" s="7" t="s">
        <v>78</v>
      </c>
      <c r="P8" s="7" t="s">
        <v>78</v>
      </c>
      <c r="Q8" s="7" t="s">
        <v>78</v>
      </c>
      <c r="R8" s="7" t="s">
        <v>78</v>
      </c>
      <c r="S8" s="7" t="s">
        <v>78</v>
      </c>
    </row>
    <row r="9" spans="1:19" ht="15.75" customHeight="1" x14ac:dyDescent="0.2">
      <c r="A9" s="1">
        <f t="shared" si="0"/>
        <v>1031</v>
      </c>
      <c r="B9" s="2" t="s">
        <v>107</v>
      </c>
      <c r="C9" s="6" t="str">
        <f t="shared" si="1"/>
        <v>0x0407</v>
      </c>
      <c r="D9" s="28" t="s">
        <v>108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</row>
    <row r="10" spans="1:19" ht="15.75" customHeight="1" x14ac:dyDescent="0.2">
      <c r="A10" s="1">
        <f t="shared" si="0"/>
        <v>1032</v>
      </c>
      <c r="B10" s="2" t="s">
        <v>109</v>
      </c>
      <c r="C10" s="6" t="str">
        <f t="shared" si="1"/>
        <v>0x0408</v>
      </c>
      <c r="D10" s="29" t="s">
        <v>110</v>
      </c>
      <c r="E10" s="31"/>
      <c r="F10" s="31"/>
      <c r="G10" s="31"/>
      <c r="H10" s="31"/>
      <c r="I10" s="31"/>
      <c r="J10" s="31"/>
      <c r="K10" s="30"/>
      <c r="L10" s="29" t="s">
        <v>111</v>
      </c>
      <c r="M10" s="31"/>
      <c r="N10" s="31"/>
      <c r="O10" s="31"/>
      <c r="P10" s="31"/>
      <c r="Q10" s="31"/>
      <c r="R10" s="31"/>
      <c r="S10" s="30"/>
    </row>
    <row r="11" spans="1:19" ht="15.75" customHeight="1" x14ac:dyDescent="0.2">
      <c r="A11" s="1">
        <f t="shared" si="0"/>
        <v>1033</v>
      </c>
      <c r="B11" s="2" t="s">
        <v>112</v>
      </c>
      <c r="C11" s="6" t="str">
        <f t="shared" si="1"/>
        <v>0x0409</v>
      </c>
      <c r="D11" s="29" t="s">
        <v>110</v>
      </c>
      <c r="E11" s="31"/>
      <c r="F11" s="31"/>
      <c r="G11" s="31"/>
      <c r="H11" s="31"/>
      <c r="I11" s="31"/>
      <c r="J11" s="31"/>
      <c r="K11" s="30"/>
      <c r="L11" s="29" t="s">
        <v>111</v>
      </c>
      <c r="M11" s="31"/>
      <c r="N11" s="31"/>
      <c r="O11" s="31"/>
      <c r="P11" s="31"/>
      <c r="Q11" s="31"/>
      <c r="R11" s="31"/>
      <c r="S11" s="30"/>
    </row>
    <row r="12" spans="1:19" ht="50.1" customHeight="1" x14ac:dyDescent="0.2">
      <c r="B12" s="9" t="s">
        <v>113</v>
      </c>
      <c r="C12" s="6"/>
      <c r="D12" s="32" t="s">
        <v>110</v>
      </c>
      <c r="E12" s="33"/>
      <c r="F12" s="33"/>
      <c r="G12" s="33"/>
      <c r="H12" s="33"/>
      <c r="I12" s="33"/>
      <c r="J12" s="33"/>
      <c r="K12" s="34"/>
      <c r="L12" s="32" t="s">
        <v>111</v>
      </c>
      <c r="M12" s="33"/>
      <c r="N12" s="33"/>
      <c r="O12" s="33"/>
      <c r="P12" s="33"/>
      <c r="Q12" s="33"/>
      <c r="R12" s="33"/>
      <c r="S12" s="34"/>
    </row>
    <row r="13" spans="1:19" ht="15.75" customHeight="1" x14ac:dyDescent="0.2">
      <c r="A13" s="1">
        <f>A11+118</f>
        <v>1151</v>
      </c>
      <c r="B13" s="2" t="s">
        <v>114</v>
      </c>
      <c r="C13" s="6" t="str">
        <f t="shared" si="1"/>
        <v>0x047F</v>
      </c>
      <c r="D13" s="29" t="s">
        <v>110</v>
      </c>
      <c r="E13" s="31"/>
      <c r="F13" s="31"/>
      <c r="G13" s="31"/>
      <c r="H13" s="31"/>
      <c r="I13" s="31"/>
      <c r="J13" s="31"/>
      <c r="K13" s="30"/>
      <c r="L13" s="29" t="s">
        <v>111</v>
      </c>
      <c r="M13" s="31"/>
      <c r="N13" s="31"/>
      <c r="O13" s="31"/>
      <c r="P13" s="31"/>
      <c r="Q13" s="31"/>
      <c r="R13" s="31"/>
      <c r="S13" s="30"/>
    </row>
    <row r="14" spans="1:19" ht="15.75" customHeight="1" x14ac:dyDescent="0.2">
      <c r="A14" s="1">
        <f>A13+1</f>
        <v>1152</v>
      </c>
      <c r="B14" s="2" t="s">
        <v>115</v>
      </c>
      <c r="C14" s="6" t="str">
        <f t="shared" si="1"/>
        <v>0x0480</v>
      </c>
      <c r="D14" s="7" t="s">
        <v>78</v>
      </c>
      <c r="E14" s="7" t="s">
        <v>78</v>
      </c>
      <c r="F14" s="7" t="s">
        <v>78</v>
      </c>
      <c r="G14" s="7" t="s">
        <v>78</v>
      </c>
      <c r="H14" s="7" t="s">
        <v>78</v>
      </c>
      <c r="I14" s="7" t="s">
        <v>78</v>
      </c>
      <c r="J14" s="7" t="s">
        <v>78</v>
      </c>
      <c r="K14" s="7" t="s">
        <v>78</v>
      </c>
      <c r="L14" s="7" t="s">
        <v>78</v>
      </c>
      <c r="M14" s="7" t="s">
        <v>78</v>
      </c>
      <c r="N14" s="7" t="s">
        <v>78</v>
      </c>
      <c r="O14" s="7" t="s">
        <v>78</v>
      </c>
      <c r="P14" s="7" t="s">
        <v>78</v>
      </c>
      <c r="Q14" s="7" t="s">
        <v>78</v>
      </c>
      <c r="R14" s="7" t="s">
        <v>78</v>
      </c>
      <c r="S14" s="7" t="s">
        <v>78</v>
      </c>
    </row>
    <row r="15" spans="1:19" ht="15.75" customHeight="1" x14ac:dyDescent="0.2">
      <c r="A15" s="1">
        <f t="shared" ref="A15:A23" si="2">A14+1</f>
        <v>1153</v>
      </c>
      <c r="B15" s="2" t="s">
        <v>116</v>
      </c>
      <c r="C15" s="6" t="str">
        <f t="shared" si="1"/>
        <v>0x0481</v>
      </c>
      <c r="D15" s="7" t="s">
        <v>78</v>
      </c>
      <c r="E15" s="7" t="s">
        <v>78</v>
      </c>
      <c r="F15" s="7" t="s">
        <v>78</v>
      </c>
      <c r="G15" s="7" t="s">
        <v>78</v>
      </c>
      <c r="H15" s="7" t="s">
        <v>78</v>
      </c>
      <c r="I15" s="7" t="s">
        <v>78</v>
      </c>
      <c r="J15" s="7" t="s">
        <v>78</v>
      </c>
      <c r="K15" s="7" t="s">
        <v>78</v>
      </c>
      <c r="L15" s="7" t="s">
        <v>78</v>
      </c>
      <c r="M15" s="7" t="s">
        <v>78</v>
      </c>
      <c r="N15" s="7" t="s">
        <v>78</v>
      </c>
      <c r="O15" s="7" t="s">
        <v>78</v>
      </c>
      <c r="P15" s="7" t="s">
        <v>78</v>
      </c>
      <c r="Q15" s="7" t="s">
        <v>78</v>
      </c>
      <c r="R15" s="7" t="s">
        <v>78</v>
      </c>
      <c r="S15" s="7" t="s">
        <v>78</v>
      </c>
    </row>
    <row r="16" spans="1:19" ht="15.75" customHeight="1" x14ac:dyDescent="0.2">
      <c r="A16" s="1">
        <f t="shared" si="2"/>
        <v>1154</v>
      </c>
      <c r="B16" s="2" t="s">
        <v>117</v>
      </c>
      <c r="C16" s="6" t="str">
        <f t="shared" si="1"/>
        <v>0x0482</v>
      </c>
      <c r="D16" s="29" t="s">
        <v>118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0"/>
    </row>
    <row r="17" spans="1:19" ht="15.75" customHeight="1" x14ac:dyDescent="0.2">
      <c r="A17" s="1">
        <f t="shared" si="2"/>
        <v>1155</v>
      </c>
      <c r="B17" s="2" t="s">
        <v>119</v>
      </c>
      <c r="C17" s="6" t="str">
        <f t="shared" si="1"/>
        <v>0x0483</v>
      </c>
      <c r="D17" s="28" t="s">
        <v>118</v>
      </c>
      <c r="E17" s="28"/>
      <c r="F17" s="28"/>
      <c r="G17" s="28"/>
      <c r="H17" s="28"/>
      <c r="I17" s="28"/>
      <c r="J17" s="28"/>
      <c r="K17" s="28"/>
      <c r="L17" s="28" t="s">
        <v>120</v>
      </c>
      <c r="M17" s="28"/>
      <c r="N17" s="28"/>
      <c r="O17" s="28"/>
      <c r="P17" s="28"/>
      <c r="Q17" s="28"/>
      <c r="R17" s="28"/>
      <c r="S17" s="28"/>
    </row>
    <row r="18" spans="1:19" ht="15.75" customHeight="1" x14ac:dyDescent="0.2">
      <c r="A18" s="1">
        <f t="shared" si="2"/>
        <v>1156</v>
      </c>
      <c r="B18" s="2" t="s">
        <v>121</v>
      </c>
      <c r="C18" s="6" t="str">
        <f t="shared" si="1"/>
        <v>0x0484</v>
      </c>
      <c r="D18" s="7" t="s">
        <v>78</v>
      </c>
      <c r="E18" s="7" t="s">
        <v>78</v>
      </c>
      <c r="F18" s="7" t="s">
        <v>78</v>
      </c>
      <c r="G18" s="7" t="s">
        <v>78</v>
      </c>
      <c r="H18" s="7" t="s">
        <v>78</v>
      </c>
      <c r="I18" s="7" t="s">
        <v>78</v>
      </c>
      <c r="J18" s="7" t="s">
        <v>78</v>
      </c>
      <c r="K18" s="7" t="s">
        <v>78</v>
      </c>
      <c r="L18" s="7" t="s">
        <v>78</v>
      </c>
      <c r="M18" s="7" t="s">
        <v>78</v>
      </c>
      <c r="N18" s="3" t="s">
        <v>122</v>
      </c>
      <c r="O18" s="7" t="s">
        <v>78</v>
      </c>
      <c r="P18" s="7" t="s">
        <v>78</v>
      </c>
      <c r="Q18" s="7" t="s">
        <v>78</v>
      </c>
      <c r="R18" s="7" t="s">
        <v>78</v>
      </c>
      <c r="S18" s="7" t="s">
        <v>78</v>
      </c>
    </row>
    <row r="19" spans="1:19" ht="15.75" customHeight="1" x14ac:dyDescent="0.2">
      <c r="A19" s="1">
        <f t="shared" si="2"/>
        <v>1157</v>
      </c>
      <c r="B19" s="2" t="s">
        <v>123</v>
      </c>
      <c r="C19" s="6" t="str">
        <f t="shared" si="1"/>
        <v>0x0485</v>
      </c>
      <c r="D19" s="7" t="s">
        <v>78</v>
      </c>
      <c r="E19" s="7" t="s">
        <v>78</v>
      </c>
      <c r="F19" s="7" t="s">
        <v>78</v>
      </c>
      <c r="G19" s="7" t="s">
        <v>78</v>
      </c>
      <c r="H19" s="7" t="s">
        <v>78</v>
      </c>
      <c r="I19" s="7" t="s">
        <v>78</v>
      </c>
      <c r="J19" s="7" t="s">
        <v>78</v>
      </c>
      <c r="K19" s="7" t="s">
        <v>78</v>
      </c>
      <c r="L19" s="7" t="s">
        <v>78</v>
      </c>
      <c r="M19" s="7" t="s">
        <v>78</v>
      </c>
      <c r="N19" s="7" t="s">
        <v>78</v>
      </c>
      <c r="O19" s="7" t="s">
        <v>78</v>
      </c>
      <c r="P19" s="7" t="s">
        <v>78</v>
      </c>
      <c r="Q19" s="7" t="s">
        <v>78</v>
      </c>
      <c r="R19" s="7" t="s">
        <v>78</v>
      </c>
      <c r="S19" s="3" t="s">
        <v>124</v>
      </c>
    </row>
    <row r="20" spans="1:19" ht="15.75" customHeight="1" x14ac:dyDescent="0.2">
      <c r="A20" s="1">
        <f t="shared" si="2"/>
        <v>1158</v>
      </c>
      <c r="B20" s="2" t="s">
        <v>125</v>
      </c>
      <c r="C20" s="6" t="str">
        <f t="shared" si="1"/>
        <v>0x0486</v>
      </c>
      <c r="D20" s="7" t="s">
        <v>78</v>
      </c>
      <c r="E20" s="7" t="s">
        <v>78</v>
      </c>
      <c r="F20" s="7" t="s">
        <v>78</v>
      </c>
      <c r="G20" s="7" t="s">
        <v>78</v>
      </c>
      <c r="H20" s="7" t="s">
        <v>78</v>
      </c>
      <c r="I20" s="7" t="s">
        <v>78</v>
      </c>
      <c r="J20" s="7" t="s">
        <v>78</v>
      </c>
      <c r="K20" s="7" t="s">
        <v>78</v>
      </c>
      <c r="L20" s="7" t="s">
        <v>78</v>
      </c>
      <c r="M20" s="7" t="s">
        <v>78</v>
      </c>
      <c r="N20" s="7" t="s">
        <v>78</v>
      </c>
      <c r="O20" s="7" t="s">
        <v>78</v>
      </c>
      <c r="P20" s="7" t="s">
        <v>78</v>
      </c>
      <c r="Q20" s="7" t="s">
        <v>78</v>
      </c>
      <c r="R20" s="7" t="s">
        <v>78</v>
      </c>
      <c r="S20" s="7" t="s">
        <v>78</v>
      </c>
    </row>
    <row r="21" spans="1:19" ht="15.75" customHeight="1" x14ac:dyDescent="0.2">
      <c r="A21" s="1">
        <f t="shared" si="2"/>
        <v>1159</v>
      </c>
      <c r="B21" s="2" t="s">
        <v>126</v>
      </c>
      <c r="C21" s="6" t="str">
        <f t="shared" si="1"/>
        <v>0x0487</v>
      </c>
      <c r="D21" s="7" t="s">
        <v>78</v>
      </c>
      <c r="E21" s="7" t="s">
        <v>78</v>
      </c>
      <c r="F21" s="7" t="s">
        <v>78</v>
      </c>
      <c r="G21" s="7" t="s">
        <v>78</v>
      </c>
      <c r="H21" s="7" t="s">
        <v>78</v>
      </c>
      <c r="I21" s="7" t="s">
        <v>78</v>
      </c>
      <c r="J21" s="7" t="s">
        <v>78</v>
      </c>
      <c r="K21" s="7" t="s">
        <v>78</v>
      </c>
      <c r="L21" s="28" t="s">
        <v>127</v>
      </c>
      <c r="M21" s="28"/>
      <c r="N21" s="28"/>
      <c r="O21" s="28"/>
      <c r="P21" s="28"/>
      <c r="Q21" s="28"/>
      <c r="R21" s="28"/>
      <c r="S21" s="28"/>
    </row>
    <row r="22" spans="1:19" ht="15.75" customHeight="1" x14ac:dyDescent="0.2">
      <c r="A22" s="1">
        <f t="shared" si="2"/>
        <v>1160</v>
      </c>
      <c r="B22" s="2" t="s">
        <v>128</v>
      </c>
      <c r="C22" s="6" t="str">
        <f t="shared" si="1"/>
        <v>0x0488</v>
      </c>
      <c r="D22" s="29" t="s">
        <v>110</v>
      </c>
      <c r="E22" s="31"/>
      <c r="F22" s="31"/>
      <c r="G22" s="31"/>
      <c r="H22" s="31"/>
      <c r="I22" s="31"/>
      <c r="J22" s="31"/>
      <c r="K22" s="30"/>
      <c r="L22" s="29" t="s">
        <v>111</v>
      </c>
      <c r="M22" s="31"/>
      <c r="N22" s="31"/>
      <c r="O22" s="31"/>
      <c r="P22" s="31"/>
      <c r="Q22" s="31"/>
      <c r="R22" s="31"/>
      <c r="S22" s="30"/>
    </row>
    <row r="23" spans="1:19" ht="15.75" customHeight="1" x14ac:dyDescent="0.2">
      <c r="A23" s="1">
        <f t="shared" si="2"/>
        <v>1161</v>
      </c>
      <c r="B23" s="2" t="s">
        <v>129</v>
      </c>
      <c r="C23" s="6" t="str">
        <f t="shared" si="1"/>
        <v>0x0489</v>
      </c>
      <c r="D23" s="29" t="s">
        <v>110</v>
      </c>
      <c r="E23" s="31"/>
      <c r="F23" s="31"/>
      <c r="G23" s="31"/>
      <c r="H23" s="31"/>
      <c r="I23" s="31"/>
      <c r="J23" s="31"/>
      <c r="K23" s="30"/>
      <c r="L23" s="29" t="s">
        <v>111</v>
      </c>
      <c r="M23" s="31"/>
      <c r="N23" s="31"/>
      <c r="O23" s="31"/>
      <c r="P23" s="31"/>
      <c r="Q23" s="31"/>
      <c r="R23" s="31"/>
      <c r="S23" s="30"/>
    </row>
    <row r="24" spans="1:19" ht="50.1" customHeight="1" x14ac:dyDescent="0.2">
      <c r="B24" s="9" t="s">
        <v>130</v>
      </c>
      <c r="C24" s="6"/>
      <c r="D24" s="32" t="s">
        <v>110</v>
      </c>
      <c r="E24" s="33"/>
      <c r="F24" s="33"/>
      <c r="G24" s="33"/>
      <c r="H24" s="33"/>
      <c r="I24" s="33"/>
      <c r="J24" s="33"/>
      <c r="K24" s="34"/>
      <c r="L24" s="32" t="s">
        <v>111</v>
      </c>
      <c r="M24" s="33"/>
      <c r="N24" s="33"/>
      <c r="O24" s="33"/>
      <c r="P24" s="33"/>
      <c r="Q24" s="33"/>
      <c r="R24" s="33"/>
      <c r="S24" s="34"/>
    </row>
    <row r="25" spans="1:19" ht="15.75" customHeight="1" x14ac:dyDescent="0.2">
      <c r="A25" s="1">
        <f>A23+118</f>
        <v>1279</v>
      </c>
      <c r="B25" s="2" t="s">
        <v>131</v>
      </c>
      <c r="C25" s="6" t="str">
        <f t="shared" si="1"/>
        <v>0x04FF</v>
      </c>
      <c r="D25" s="29" t="s">
        <v>110</v>
      </c>
      <c r="E25" s="31"/>
      <c r="F25" s="31"/>
      <c r="G25" s="31"/>
      <c r="H25" s="31"/>
      <c r="I25" s="31"/>
      <c r="J25" s="31"/>
      <c r="K25" s="30"/>
      <c r="L25" s="29" t="s">
        <v>111</v>
      </c>
      <c r="M25" s="31"/>
      <c r="N25" s="31"/>
      <c r="O25" s="31"/>
      <c r="P25" s="31"/>
      <c r="Q25" s="31"/>
      <c r="R25" s="31"/>
      <c r="S25" s="30"/>
    </row>
    <row r="28" spans="1:19" x14ac:dyDescent="0.2">
      <c r="B28" s="1" t="s">
        <v>132</v>
      </c>
    </row>
    <row r="29" spans="1:19" x14ac:dyDescent="0.2">
      <c r="B29" s="1" t="s">
        <v>133</v>
      </c>
    </row>
    <row r="30" spans="1:19" x14ac:dyDescent="0.2">
      <c r="B30" s="1" t="s">
        <v>134</v>
      </c>
    </row>
    <row r="32" spans="1:19" x14ac:dyDescent="0.2">
      <c r="B32" s="1" t="s">
        <v>135</v>
      </c>
    </row>
    <row r="33" spans="2:17" x14ac:dyDescent="0.2">
      <c r="B33" s="1" t="s">
        <v>136</v>
      </c>
    </row>
    <row r="34" spans="2:17" x14ac:dyDescent="0.2">
      <c r="B34" s="1" t="s">
        <v>137</v>
      </c>
    </row>
    <row r="35" spans="2:17" x14ac:dyDescent="0.2">
      <c r="B35" s="1" t="s">
        <v>138</v>
      </c>
    </row>
    <row r="36" spans="2:17" x14ac:dyDescent="0.2">
      <c r="B36" s="1" t="s">
        <v>139</v>
      </c>
    </row>
    <row r="41" spans="2:17" x14ac:dyDescent="0.2">
      <c r="B41" s="1" t="s">
        <v>140</v>
      </c>
    </row>
    <row r="43" spans="2:17" x14ac:dyDescent="0.2">
      <c r="B43" s="36" t="s">
        <v>77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</row>
    <row r="44" spans="2:17" x14ac:dyDescent="0.2">
      <c r="B44" s="2" t="s">
        <v>141</v>
      </c>
      <c r="C44" s="37" t="s">
        <v>142</v>
      </c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7" x14ac:dyDescent="0.2">
      <c r="B45" s="2" t="s">
        <v>66</v>
      </c>
      <c r="C45" s="35" t="s">
        <v>143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2:17" x14ac:dyDescent="0.2">
      <c r="B46" s="2" t="s">
        <v>67</v>
      </c>
      <c r="C46" s="35" t="s">
        <v>144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2:17" x14ac:dyDescent="0.2">
      <c r="B47" s="2" t="s">
        <v>68</v>
      </c>
      <c r="C47" s="35" t="s">
        <v>145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2:17" x14ac:dyDescent="0.2">
      <c r="B48" s="2" t="s">
        <v>69</v>
      </c>
      <c r="C48" s="37" t="s">
        <v>142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2:17" x14ac:dyDescent="0.2">
      <c r="B49" s="2" t="s">
        <v>70</v>
      </c>
      <c r="C49" s="35" t="s">
        <v>146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2:17" x14ac:dyDescent="0.2">
      <c r="B50" s="2" t="s">
        <v>71</v>
      </c>
      <c r="C50" s="35" t="s">
        <v>147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2:17" x14ac:dyDescent="0.2">
      <c r="B51" s="2" t="s">
        <v>72</v>
      </c>
      <c r="C51" s="35" t="s">
        <v>148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2:17" x14ac:dyDescent="0.2">
      <c r="B52" s="2" t="s">
        <v>73</v>
      </c>
      <c r="C52" s="37" t="s">
        <v>142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7" x14ac:dyDescent="0.2">
      <c r="B53" s="2" t="s">
        <v>74</v>
      </c>
      <c r="C53" s="35" t="s">
        <v>149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2:17" x14ac:dyDescent="0.2">
      <c r="B54" s="2" t="s">
        <v>75</v>
      </c>
      <c r="C54" s="35" t="s">
        <v>150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2:17" x14ac:dyDescent="0.2">
      <c r="B55" s="2" t="s">
        <v>76</v>
      </c>
      <c r="C55" s="35" t="s">
        <v>151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2:17" x14ac:dyDescent="0.2">
      <c r="B56" s="10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8" spans="2:17" x14ac:dyDescent="0.2">
      <c r="B58" s="36" t="s">
        <v>85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2:17" x14ac:dyDescent="0.2">
      <c r="B59" s="6" t="s">
        <v>152</v>
      </c>
      <c r="C59" s="38" t="s">
        <v>153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</row>
    <row r="60" spans="2:17" x14ac:dyDescent="0.2"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2:17" x14ac:dyDescent="0.2">
      <c r="B61" s="10"/>
    </row>
    <row r="62" spans="2:17" x14ac:dyDescent="0.2">
      <c r="B62" s="36" t="s">
        <v>87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2:17" x14ac:dyDescent="0.2">
      <c r="B63" s="14" t="s">
        <v>154</v>
      </c>
      <c r="C63" s="41" t="s">
        <v>142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2:17" x14ac:dyDescent="0.2">
      <c r="B64" s="14" t="s">
        <v>73</v>
      </c>
      <c r="C64" s="38" t="s">
        <v>155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</row>
    <row r="65" spans="2:17" x14ac:dyDescent="0.2">
      <c r="B65" s="15" t="s">
        <v>156</v>
      </c>
      <c r="C65" s="42" t="s">
        <v>157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2:17" x14ac:dyDescent="0.2">
      <c r="B66" s="16"/>
      <c r="C66" s="43" t="s">
        <v>158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  <row r="67" spans="2:17" x14ac:dyDescent="0.2">
      <c r="B67" s="16"/>
      <c r="C67" s="43" t="s">
        <v>159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2:17" x14ac:dyDescent="0.2">
      <c r="B68" s="16"/>
      <c r="C68" s="43" t="s">
        <v>160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  <row r="69" spans="2:17" x14ac:dyDescent="0.2">
      <c r="B69" s="17"/>
      <c r="C69" s="44" t="s">
        <v>161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  <row r="70" spans="2:17" x14ac:dyDescent="0.2">
      <c r="B70" s="18" t="s">
        <v>76</v>
      </c>
      <c r="C70" s="38" t="s">
        <v>162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</row>
    <row r="71" spans="2:17" x14ac:dyDescent="0.2">
      <c r="B71" s="19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2:17" x14ac:dyDescent="0.2">
      <c r="B72" s="10"/>
    </row>
    <row r="73" spans="2:17" x14ac:dyDescent="0.2">
      <c r="B73" s="36" t="s">
        <v>91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2:17" x14ac:dyDescent="0.2">
      <c r="B74" s="18" t="s">
        <v>163</v>
      </c>
      <c r="C74" s="41" t="s">
        <v>142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</row>
    <row r="75" spans="2:17" x14ac:dyDescent="0.2">
      <c r="B75" s="14" t="s">
        <v>71</v>
      </c>
      <c r="C75" s="38" t="s">
        <v>164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</row>
    <row r="76" spans="2:17" x14ac:dyDescent="0.2">
      <c r="B76" s="14" t="s">
        <v>72</v>
      </c>
      <c r="C76" s="38" t="s">
        <v>165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</row>
    <row r="77" spans="2:17" x14ac:dyDescent="0.2">
      <c r="B77" s="14" t="s">
        <v>73</v>
      </c>
      <c r="C77" s="38" t="s">
        <v>166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</row>
    <row r="78" spans="2:17" x14ac:dyDescent="0.2">
      <c r="B78" s="14" t="s">
        <v>74</v>
      </c>
      <c r="C78" s="38" t="s">
        <v>167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</row>
    <row r="79" spans="2:17" x14ac:dyDescent="0.2">
      <c r="B79" s="14" t="s">
        <v>75</v>
      </c>
      <c r="C79" s="38" t="s">
        <v>168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</row>
    <row r="80" spans="2:17" x14ac:dyDescent="0.2">
      <c r="B80" s="14" t="s">
        <v>76</v>
      </c>
      <c r="C80" s="38" t="s">
        <v>169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</row>
    <row r="81" spans="2:17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2:17" x14ac:dyDescent="0.2">
      <c r="B82" s="12"/>
    </row>
    <row r="83" spans="2:17" x14ac:dyDescent="0.2">
      <c r="B83" s="36" t="s">
        <v>98</v>
      </c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</row>
    <row r="84" spans="2:17" x14ac:dyDescent="0.2">
      <c r="B84" s="14" t="s">
        <v>152</v>
      </c>
      <c r="C84" s="41" t="s">
        <v>142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2:17" x14ac:dyDescent="0.2">
      <c r="B85" s="13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2:17" x14ac:dyDescent="0.2">
      <c r="B86" s="13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2:17" x14ac:dyDescent="0.2">
      <c r="B87" s="13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2:17" x14ac:dyDescent="0.2">
      <c r="B88" s="13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2:17" x14ac:dyDescent="0.2">
      <c r="B89" s="13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2:17" x14ac:dyDescent="0.2">
      <c r="B90" s="13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2:17" x14ac:dyDescent="0.2">
      <c r="B91" s="13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2:17" x14ac:dyDescent="0.2">
      <c r="B92" s="36" t="s">
        <v>99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</row>
    <row r="93" spans="2:17" x14ac:dyDescent="0.2">
      <c r="B93" s="18" t="s">
        <v>170</v>
      </c>
      <c r="C93" s="41" t="s">
        <v>142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</row>
    <row r="94" spans="2:17" x14ac:dyDescent="0.2">
      <c r="B94" s="14" t="s">
        <v>72</v>
      </c>
      <c r="C94" s="38" t="s">
        <v>171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</row>
    <row r="95" spans="2:17" x14ac:dyDescent="0.2">
      <c r="B95" s="14" t="s">
        <v>73</v>
      </c>
      <c r="C95" s="38" t="s">
        <v>172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</row>
    <row r="96" spans="2:17" x14ac:dyDescent="0.2">
      <c r="B96" s="14" t="s">
        <v>74</v>
      </c>
      <c r="C96" s="38" t="s">
        <v>173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</row>
    <row r="97" spans="2:17" x14ac:dyDescent="0.2">
      <c r="B97" s="14" t="s">
        <v>75</v>
      </c>
      <c r="C97" s="38" t="s">
        <v>174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</row>
    <row r="98" spans="2:17" x14ac:dyDescent="0.2">
      <c r="B98" s="14" t="s">
        <v>76</v>
      </c>
      <c r="C98" s="38" t="s">
        <v>175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</row>
    <row r="99" spans="2:17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 x14ac:dyDescent="0.2">
      <c r="B100" s="10"/>
    </row>
    <row r="101" spans="2:17" x14ac:dyDescent="0.2">
      <c r="B101" s="36" t="s">
        <v>105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  <row r="102" spans="2:17" x14ac:dyDescent="0.2">
      <c r="B102" s="14" t="s">
        <v>152</v>
      </c>
      <c r="C102" s="41" t="s">
        <v>142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2:17" x14ac:dyDescent="0.2">
      <c r="B103" s="13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2:17" x14ac:dyDescent="0.2">
      <c r="B104" s="10"/>
    </row>
    <row r="105" spans="2:17" x14ac:dyDescent="0.2">
      <c r="B105" s="36" t="s">
        <v>106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</row>
    <row r="106" spans="2:17" x14ac:dyDescent="0.2">
      <c r="B106" s="14" t="s">
        <v>152</v>
      </c>
      <c r="C106" s="41" t="s">
        <v>142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2:17" x14ac:dyDescent="0.2">
      <c r="B107" s="13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2:17" x14ac:dyDescent="0.2">
      <c r="B108" s="10"/>
    </row>
    <row r="109" spans="2:17" x14ac:dyDescent="0.2">
      <c r="B109" s="36" t="s">
        <v>107</v>
      </c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</row>
    <row r="110" spans="2:17" x14ac:dyDescent="0.2">
      <c r="B110" s="14" t="s">
        <v>152</v>
      </c>
      <c r="C110" s="38" t="s">
        <v>176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</row>
    <row r="111" spans="2:17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 x14ac:dyDescent="0.2">
      <c r="B112" s="10"/>
    </row>
    <row r="113" spans="2:17" x14ac:dyDescent="0.2">
      <c r="B113" s="36" t="s">
        <v>177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</row>
    <row r="114" spans="2:17" x14ac:dyDescent="0.2">
      <c r="B114" s="14" t="s">
        <v>178</v>
      </c>
      <c r="C114" s="38" t="s">
        <v>179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</row>
    <row r="115" spans="2:17" x14ac:dyDescent="0.2">
      <c r="B115" s="14" t="s">
        <v>180</v>
      </c>
      <c r="C115" s="38" t="s">
        <v>181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</row>
    <row r="116" spans="2:17" x14ac:dyDescent="0.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2:17" x14ac:dyDescent="0.2">
      <c r="B117" s="10"/>
    </row>
    <row r="118" spans="2:17" x14ac:dyDescent="0.2">
      <c r="B118" s="36" t="s">
        <v>115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</row>
    <row r="119" spans="2:17" x14ac:dyDescent="0.2">
      <c r="B119" s="14" t="s">
        <v>152</v>
      </c>
      <c r="C119" s="41" t="s">
        <v>142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</row>
    <row r="120" spans="2:17" x14ac:dyDescent="0.2">
      <c r="B120" s="13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2:17" x14ac:dyDescent="0.2">
      <c r="B121" s="10"/>
    </row>
    <row r="122" spans="2:17" x14ac:dyDescent="0.2">
      <c r="B122" s="36" t="s">
        <v>116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</row>
    <row r="123" spans="2:17" x14ac:dyDescent="0.2">
      <c r="B123" s="14" t="s">
        <v>152</v>
      </c>
      <c r="C123" s="41" t="s">
        <v>142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</row>
    <row r="124" spans="2:17" x14ac:dyDescent="0.2">
      <c r="B124" s="13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2:17" x14ac:dyDescent="0.2">
      <c r="B125" s="10"/>
    </row>
    <row r="126" spans="2:17" x14ac:dyDescent="0.2">
      <c r="B126" s="36" t="s">
        <v>117</v>
      </c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</row>
    <row r="127" spans="2:17" x14ac:dyDescent="0.2">
      <c r="B127" s="14" t="s">
        <v>152</v>
      </c>
      <c r="C127" s="38" t="s">
        <v>182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</row>
    <row r="128" spans="2:17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 x14ac:dyDescent="0.2">
      <c r="B129" s="10"/>
    </row>
    <row r="130" spans="2:17" x14ac:dyDescent="0.2">
      <c r="B130" s="36" t="s">
        <v>119</v>
      </c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</row>
    <row r="131" spans="2:17" x14ac:dyDescent="0.2">
      <c r="B131" s="14" t="s">
        <v>178</v>
      </c>
      <c r="C131" s="38" t="s">
        <v>183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</row>
    <row r="132" spans="2:17" x14ac:dyDescent="0.2">
      <c r="B132" s="14" t="s">
        <v>180</v>
      </c>
      <c r="C132" s="38" t="s">
        <v>184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</row>
    <row r="133" spans="2:17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2:17" x14ac:dyDescent="0.2">
      <c r="B134" s="10"/>
    </row>
    <row r="135" spans="2:17" x14ac:dyDescent="0.2">
      <c r="B135" s="36" t="s">
        <v>121</v>
      </c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</row>
    <row r="136" spans="2:17" x14ac:dyDescent="0.2">
      <c r="B136" s="14" t="s">
        <v>163</v>
      </c>
      <c r="C136" s="41" t="s">
        <v>142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  <row r="137" spans="2:17" x14ac:dyDescent="0.2">
      <c r="B137" s="14" t="s">
        <v>71</v>
      </c>
      <c r="C137" s="38" t="s">
        <v>185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</row>
    <row r="138" spans="2:17" x14ac:dyDescent="0.2">
      <c r="B138" s="14" t="s">
        <v>186</v>
      </c>
      <c r="C138" s="41" t="s">
        <v>142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2:17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2:17" x14ac:dyDescent="0.2">
      <c r="B140" s="10"/>
    </row>
    <row r="141" spans="2:17" x14ac:dyDescent="0.2">
      <c r="B141" s="10"/>
    </row>
    <row r="142" spans="2:17" x14ac:dyDescent="0.2">
      <c r="B142" s="10"/>
    </row>
    <row r="143" spans="2:17" x14ac:dyDescent="0.2">
      <c r="B143" s="36" t="s">
        <v>123</v>
      </c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</row>
    <row r="144" spans="2:17" x14ac:dyDescent="0.2">
      <c r="B144" s="14" t="s">
        <v>187</v>
      </c>
      <c r="C144" s="41" t="s">
        <v>142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</row>
    <row r="145" spans="2:17" x14ac:dyDescent="0.2">
      <c r="B145" s="14" t="s">
        <v>76</v>
      </c>
      <c r="C145" s="38" t="s">
        <v>188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</row>
    <row r="146" spans="2:17" x14ac:dyDescent="0.2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2:17" x14ac:dyDescent="0.2">
      <c r="B147" s="10"/>
    </row>
    <row r="148" spans="2:17" x14ac:dyDescent="0.2">
      <c r="B148" s="36" t="s">
        <v>125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</row>
    <row r="149" spans="2:17" x14ac:dyDescent="0.2">
      <c r="B149" s="14" t="s">
        <v>152</v>
      </c>
      <c r="C149" s="41" t="s">
        <v>142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</row>
    <row r="150" spans="2:17" x14ac:dyDescent="0.2">
      <c r="B150" s="13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2:17" x14ac:dyDescent="0.2">
      <c r="B151" s="10"/>
    </row>
    <row r="152" spans="2:17" x14ac:dyDescent="0.2">
      <c r="B152" s="36" t="s">
        <v>126</v>
      </c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</row>
    <row r="153" spans="2:17" x14ac:dyDescent="0.2">
      <c r="B153" s="14" t="s">
        <v>178</v>
      </c>
      <c r="C153" s="41" t="s">
        <v>142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</row>
    <row r="154" spans="2:17" x14ac:dyDescent="0.2">
      <c r="B154" s="14" t="s">
        <v>180</v>
      </c>
      <c r="C154" s="38" t="s">
        <v>189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</row>
    <row r="155" spans="2:17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2:17" x14ac:dyDescent="0.2">
      <c r="B156" s="10"/>
    </row>
    <row r="157" spans="2:17" x14ac:dyDescent="0.2">
      <c r="B157" s="36" t="s">
        <v>190</v>
      </c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</row>
    <row r="158" spans="2:17" x14ac:dyDescent="0.2">
      <c r="B158" s="14" t="s">
        <v>178</v>
      </c>
      <c r="C158" s="38" t="s">
        <v>191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</row>
    <row r="159" spans="2:17" x14ac:dyDescent="0.2">
      <c r="B159" s="14" t="s">
        <v>180</v>
      </c>
      <c r="C159" s="38" t="s">
        <v>192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</row>
  </sheetData>
  <mergeCells count="97">
    <mergeCell ref="C154:Q154"/>
    <mergeCell ref="B157:Q157"/>
    <mergeCell ref="C158:Q158"/>
    <mergeCell ref="C159:Q159"/>
    <mergeCell ref="C144:Q144"/>
    <mergeCell ref="C145:Q145"/>
    <mergeCell ref="B148:Q148"/>
    <mergeCell ref="C149:Q149"/>
    <mergeCell ref="B152:Q152"/>
    <mergeCell ref="C153:Q153"/>
    <mergeCell ref="B143:Q143"/>
    <mergeCell ref="B122:Q122"/>
    <mergeCell ref="C123:Q123"/>
    <mergeCell ref="B126:Q126"/>
    <mergeCell ref="C127:Q127"/>
    <mergeCell ref="B130:Q130"/>
    <mergeCell ref="C131:Q131"/>
    <mergeCell ref="C132:Q132"/>
    <mergeCell ref="B135:Q135"/>
    <mergeCell ref="C136:Q136"/>
    <mergeCell ref="C137:Q137"/>
    <mergeCell ref="C138:Q138"/>
    <mergeCell ref="C119:Q119"/>
    <mergeCell ref="C98:Q98"/>
    <mergeCell ref="B101:Q101"/>
    <mergeCell ref="C102:Q102"/>
    <mergeCell ref="B105:Q105"/>
    <mergeCell ref="C106:Q106"/>
    <mergeCell ref="B109:Q109"/>
    <mergeCell ref="C110:Q110"/>
    <mergeCell ref="B113:Q113"/>
    <mergeCell ref="C114:Q114"/>
    <mergeCell ref="C115:Q115"/>
    <mergeCell ref="B118:Q118"/>
    <mergeCell ref="C97:Q97"/>
    <mergeCell ref="C77:Q77"/>
    <mergeCell ref="C78:Q78"/>
    <mergeCell ref="C79:Q79"/>
    <mergeCell ref="C80:Q80"/>
    <mergeCell ref="B83:Q83"/>
    <mergeCell ref="C84:Q84"/>
    <mergeCell ref="B92:Q92"/>
    <mergeCell ref="C93:Q93"/>
    <mergeCell ref="C94:Q94"/>
    <mergeCell ref="C95:Q95"/>
    <mergeCell ref="C96:Q96"/>
    <mergeCell ref="C76:Q76"/>
    <mergeCell ref="C63:Q63"/>
    <mergeCell ref="C64:Q64"/>
    <mergeCell ref="C65:Q65"/>
    <mergeCell ref="C66:Q66"/>
    <mergeCell ref="C67:Q67"/>
    <mergeCell ref="C68:Q68"/>
    <mergeCell ref="C69:Q69"/>
    <mergeCell ref="C70:Q70"/>
    <mergeCell ref="B73:Q73"/>
    <mergeCell ref="C74:Q74"/>
    <mergeCell ref="C75:Q75"/>
    <mergeCell ref="B62:Q62"/>
    <mergeCell ref="C47:Q47"/>
    <mergeCell ref="C48:Q48"/>
    <mergeCell ref="C49:Q49"/>
    <mergeCell ref="C50:Q50"/>
    <mergeCell ref="C51:Q51"/>
    <mergeCell ref="C52:Q52"/>
    <mergeCell ref="C53:Q53"/>
    <mergeCell ref="C54:Q54"/>
    <mergeCell ref="C55:Q55"/>
    <mergeCell ref="B58:Q58"/>
    <mergeCell ref="C59:Q59"/>
    <mergeCell ref="C46:Q46"/>
    <mergeCell ref="L21:S21"/>
    <mergeCell ref="D22:K22"/>
    <mergeCell ref="L22:S22"/>
    <mergeCell ref="D23:K23"/>
    <mergeCell ref="L23:S23"/>
    <mergeCell ref="D24:K24"/>
    <mergeCell ref="L24:S24"/>
    <mergeCell ref="D25:K25"/>
    <mergeCell ref="L25:S25"/>
    <mergeCell ref="B43:Q43"/>
    <mergeCell ref="C44:Q44"/>
    <mergeCell ref="C45:Q45"/>
    <mergeCell ref="D17:K17"/>
    <mergeCell ref="L17:S17"/>
    <mergeCell ref="D2:S2"/>
    <mergeCell ref="Q3:R3"/>
    <mergeCell ref="D9:S9"/>
    <mergeCell ref="D10:K10"/>
    <mergeCell ref="L10:S10"/>
    <mergeCell ref="D11:K11"/>
    <mergeCell ref="L11:S11"/>
    <mergeCell ref="D12:K12"/>
    <mergeCell ref="L12:S12"/>
    <mergeCell ref="D13:K13"/>
    <mergeCell ref="L13:S13"/>
    <mergeCell ref="D16:S16"/>
  </mergeCells>
  <phoneticPr fontId="5" type="noConversion"/>
  <pageMargins left="0.75" right="0.75" top="1" bottom="1" header="0.5" footer="0.5"/>
  <pageSetup paperSize="3" scale="89" fitToHeight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topLeftCell="H1" workbookViewId="0">
      <selection activeCell="C40" sqref="C40"/>
    </sheetView>
  </sheetViews>
  <sheetFormatPr defaultColWidth="10.875" defaultRowHeight="12.75" x14ac:dyDescent="0.2"/>
  <cols>
    <col min="1" max="1" width="10.875" style="1"/>
    <col min="2" max="2" width="16.125" style="1" customWidth="1"/>
    <col min="3" max="3" width="10.875" style="1"/>
    <col min="4" max="19" width="15.5" style="1" customWidth="1"/>
    <col min="20" max="16384" width="10.875" style="1"/>
  </cols>
  <sheetData>
    <row r="1" spans="1:19" x14ac:dyDescent="0.2">
      <c r="B1" s="5" t="s">
        <v>193</v>
      </c>
    </row>
    <row r="2" spans="1:19" x14ac:dyDescent="0.2">
      <c r="A2" s="2" t="s">
        <v>194</v>
      </c>
      <c r="B2" s="4" t="s">
        <v>59</v>
      </c>
      <c r="C2" s="4" t="s">
        <v>18</v>
      </c>
      <c r="D2" s="4" t="s">
        <v>61</v>
      </c>
      <c r="E2" s="4" t="s">
        <v>62</v>
      </c>
      <c r="F2" s="4" t="s">
        <v>63</v>
      </c>
      <c r="G2" s="4" t="s">
        <v>64</v>
      </c>
      <c r="H2" s="4" t="s">
        <v>65</v>
      </c>
      <c r="I2" s="4" t="s">
        <v>66</v>
      </c>
      <c r="J2" s="4" t="s">
        <v>67</v>
      </c>
      <c r="K2" s="4" t="s">
        <v>68</v>
      </c>
      <c r="L2" s="4" t="s">
        <v>69</v>
      </c>
      <c r="M2" s="4" t="s">
        <v>70</v>
      </c>
      <c r="N2" s="4" t="s">
        <v>71</v>
      </c>
      <c r="O2" s="4" t="s">
        <v>72</v>
      </c>
      <c r="P2" s="4" t="s">
        <v>73</v>
      </c>
      <c r="Q2" s="4" t="s">
        <v>74</v>
      </c>
      <c r="R2" s="4" t="s">
        <v>75</v>
      </c>
      <c r="S2" s="4" t="s">
        <v>76</v>
      </c>
    </row>
    <row r="3" spans="1:19" x14ac:dyDescent="0.2">
      <c r="A3" s="20">
        <v>512</v>
      </c>
      <c r="B3" s="2" t="s">
        <v>195</v>
      </c>
      <c r="C3" s="2" t="str">
        <f>"0x"&amp;TEXT(DEC2HEX(((A3)), 4),"0000")</f>
        <v>0x0200</v>
      </c>
      <c r="D3" s="28" t="s">
        <v>196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x14ac:dyDescent="0.2">
      <c r="A4" s="20">
        <f>A3+1</f>
        <v>513</v>
      </c>
      <c r="B4" s="2" t="s">
        <v>197</v>
      </c>
      <c r="C4" s="2" t="str">
        <f t="shared" ref="C4:C11" si="0">"0x"&amp;TEXT(DEC2HEX(((A4)), 4),"0000")</f>
        <v>0x0201</v>
      </c>
      <c r="D4" s="28" t="s">
        <v>196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x14ac:dyDescent="0.2">
      <c r="A5" s="20">
        <f t="shared" ref="A5:A11" si="1">A4+1</f>
        <v>514</v>
      </c>
      <c r="B5" s="2" t="s">
        <v>198</v>
      </c>
      <c r="C5" s="2" t="str">
        <f t="shared" si="0"/>
        <v>0x0202</v>
      </c>
      <c r="D5" s="28" t="s">
        <v>196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x14ac:dyDescent="0.2">
      <c r="A6" s="20">
        <f t="shared" si="1"/>
        <v>515</v>
      </c>
      <c r="B6" s="2" t="s">
        <v>199</v>
      </c>
      <c r="C6" s="2" t="str">
        <f t="shared" si="0"/>
        <v>0x0203</v>
      </c>
      <c r="D6" s="28" t="s">
        <v>196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x14ac:dyDescent="0.2">
      <c r="A7" s="20">
        <f t="shared" si="1"/>
        <v>516</v>
      </c>
      <c r="B7" s="2" t="s">
        <v>200</v>
      </c>
      <c r="C7" s="2" t="str">
        <f t="shared" si="0"/>
        <v>0x0204</v>
      </c>
      <c r="D7" s="28" t="s">
        <v>196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</row>
    <row r="8" spans="1:19" x14ac:dyDescent="0.2">
      <c r="A8" s="20">
        <f t="shared" si="1"/>
        <v>517</v>
      </c>
      <c r="B8" s="2" t="s">
        <v>201</v>
      </c>
      <c r="C8" s="2" t="str">
        <f t="shared" si="0"/>
        <v>0x0205</v>
      </c>
      <c r="D8" s="28" t="s">
        <v>196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</row>
    <row r="9" spans="1:19" x14ac:dyDescent="0.2">
      <c r="A9" s="20">
        <f t="shared" si="1"/>
        <v>518</v>
      </c>
      <c r="B9" s="2" t="s">
        <v>202</v>
      </c>
      <c r="C9" s="2" t="str">
        <f t="shared" si="0"/>
        <v>0x0206</v>
      </c>
      <c r="D9" s="28" t="s">
        <v>196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</row>
    <row r="10" spans="1:19" x14ac:dyDescent="0.2">
      <c r="A10" s="20">
        <f t="shared" si="1"/>
        <v>519</v>
      </c>
      <c r="B10" s="2" t="s">
        <v>203</v>
      </c>
      <c r="C10" s="2" t="str">
        <f t="shared" si="0"/>
        <v>0x0207</v>
      </c>
      <c r="D10" s="28" t="s">
        <v>196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</row>
    <row r="11" spans="1:19" x14ac:dyDescent="0.2">
      <c r="A11" s="20">
        <f t="shared" si="1"/>
        <v>520</v>
      </c>
      <c r="B11" s="2" t="s">
        <v>204</v>
      </c>
      <c r="C11" s="2" t="str">
        <f t="shared" si="0"/>
        <v>0x0208</v>
      </c>
      <c r="D11" s="2" t="s">
        <v>21</v>
      </c>
      <c r="E11" s="2" t="s">
        <v>24</v>
      </c>
      <c r="F11" s="2" t="s">
        <v>27</v>
      </c>
      <c r="G11" s="2" t="s">
        <v>30</v>
      </c>
      <c r="H11" s="2" t="s">
        <v>33</v>
      </c>
      <c r="I11" s="2" t="s">
        <v>36</v>
      </c>
      <c r="J11" s="2" t="s">
        <v>39</v>
      </c>
      <c r="K11" s="2" t="s">
        <v>41</v>
      </c>
      <c r="L11" s="2" t="s">
        <v>43</v>
      </c>
      <c r="M11" s="2" t="s">
        <v>46</v>
      </c>
      <c r="N11" s="2" t="s">
        <v>49</v>
      </c>
      <c r="O11" s="2" t="s">
        <v>51</v>
      </c>
      <c r="P11" s="2" t="s">
        <v>52</v>
      </c>
      <c r="Q11" s="2" t="s">
        <v>53</v>
      </c>
      <c r="R11" s="2" t="s">
        <v>54</v>
      </c>
      <c r="S11" s="2" t="s">
        <v>55</v>
      </c>
    </row>
    <row r="14" spans="1:19" x14ac:dyDescent="0.2">
      <c r="B14" s="5" t="s">
        <v>205</v>
      </c>
    </row>
    <row r="15" spans="1:19" x14ac:dyDescent="0.2">
      <c r="B15" s="4" t="s">
        <v>59</v>
      </c>
      <c r="C15" s="4" t="s">
        <v>18</v>
      </c>
      <c r="D15" s="4" t="s">
        <v>61</v>
      </c>
      <c r="E15" s="4" t="s">
        <v>62</v>
      </c>
      <c r="F15" s="4" t="s">
        <v>63</v>
      </c>
      <c r="G15" s="4" t="s">
        <v>64</v>
      </c>
      <c r="H15" s="4" t="s">
        <v>65</v>
      </c>
      <c r="I15" s="4" t="s">
        <v>66</v>
      </c>
      <c r="J15" s="4" t="s">
        <v>67</v>
      </c>
      <c r="K15" s="4" t="s">
        <v>68</v>
      </c>
      <c r="L15" s="4" t="s">
        <v>69</v>
      </c>
      <c r="M15" s="4" t="s">
        <v>70</v>
      </c>
      <c r="N15" s="4" t="s">
        <v>71</v>
      </c>
      <c r="O15" s="4" t="s">
        <v>72</v>
      </c>
      <c r="P15" s="4" t="s">
        <v>73</v>
      </c>
      <c r="Q15" s="4" t="s">
        <v>74</v>
      </c>
      <c r="R15" s="4" t="s">
        <v>75</v>
      </c>
      <c r="S15" s="4" t="s">
        <v>76</v>
      </c>
    </row>
    <row r="16" spans="1:19" x14ac:dyDescent="0.2">
      <c r="A16" s="1">
        <v>1</v>
      </c>
      <c r="B16" s="2" t="s">
        <v>206</v>
      </c>
      <c r="C16" s="2" t="s">
        <v>15</v>
      </c>
      <c r="D16" s="29" t="s">
        <v>207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0"/>
    </row>
    <row r="17" spans="1:19" x14ac:dyDescent="0.2">
      <c r="A17" s="1">
        <v>2</v>
      </c>
      <c r="B17" s="2" t="s">
        <v>208</v>
      </c>
      <c r="C17" s="2" t="s">
        <v>12</v>
      </c>
      <c r="D17" s="29" t="s">
        <v>207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0"/>
    </row>
    <row r="18" spans="1:19" x14ac:dyDescent="0.2">
      <c r="A18" s="1">
        <v>3</v>
      </c>
      <c r="B18" s="2" t="s">
        <v>209</v>
      </c>
      <c r="C18" s="2" t="s">
        <v>9</v>
      </c>
      <c r="D18" s="29" t="s">
        <v>207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0"/>
    </row>
    <row r="19" spans="1:19" x14ac:dyDescent="0.2">
      <c r="A19" s="1">
        <v>4</v>
      </c>
      <c r="B19" s="2" t="s">
        <v>210</v>
      </c>
      <c r="C19" s="2" t="s">
        <v>6</v>
      </c>
      <c r="D19" s="29" t="s">
        <v>207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0"/>
    </row>
    <row r="20" spans="1:19" x14ac:dyDescent="0.2">
      <c r="A20" s="1">
        <v>5</v>
      </c>
      <c r="B20" s="2" t="s">
        <v>211</v>
      </c>
      <c r="C20" s="2" t="s">
        <v>3</v>
      </c>
      <c r="D20" s="29" t="s">
        <v>207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0"/>
    </row>
    <row r="21" spans="1:19" x14ac:dyDescent="0.2">
      <c r="A21" s="1">
        <v>6</v>
      </c>
      <c r="B21" s="2" t="s">
        <v>212</v>
      </c>
      <c r="C21" s="2" t="s">
        <v>50</v>
      </c>
      <c r="D21" s="29" t="s">
        <v>207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0"/>
    </row>
    <row r="22" spans="1:19" x14ac:dyDescent="0.2">
      <c r="A22" s="1">
        <v>7</v>
      </c>
      <c r="B22" s="2" t="s">
        <v>213</v>
      </c>
      <c r="C22" s="2" t="s">
        <v>47</v>
      </c>
      <c r="D22" s="7" t="s">
        <v>78</v>
      </c>
      <c r="E22" s="7" t="s">
        <v>78</v>
      </c>
      <c r="F22" s="7" t="s">
        <v>78</v>
      </c>
      <c r="G22" s="7" t="s">
        <v>78</v>
      </c>
      <c r="H22" s="7" t="s">
        <v>78</v>
      </c>
      <c r="I22" s="7" t="s">
        <v>78</v>
      </c>
      <c r="J22" s="7" t="s">
        <v>78</v>
      </c>
      <c r="K22" s="7" t="s">
        <v>78</v>
      </c>
      <c r="L22" s="7" t="s">
        <v>78</v>
      </c>
      <c r="M22" s="7" t="s">
        <v>78</v>
      </c>
      <c r="N22" s="7" t="s">
        <v>78</v>
      </c>
      <c r="O22" s="2" t="s">
        <v>2</v>
      </c>
      <c r="P22" s="2" t="s">
        <v>5</v>
      </c>
      <c r="Q22" s="2" t="s">
        <v>8</v>
      </c>
      <c r="R22" s="2" t="s">
        <v>11</v>
      </c>
      <c r="S22" s="2" t="s">
        <v>14</v>
      </c>
    </row>
  </sheetData>
  <mergeCells count="14">
    <mergeCell ref="D20:S20"/>
    <mergeCell ref="D21:S21"/>
    <mergeCell ref="D9:S9"/>
    <mergeCell ref="D10:S10"/>
    <mergeCell ref="D16:S16"/>
    <mergeCell ref="D17:S17"/>
    <mergeCell ref="D18:S18"/>
    <mergeCell ref="D19:S19"/>
    <mergeCell ref="D8:S8"/>
    <mergeCell ref="D3:S3"/>
    <mergeCell ref="D4:S4"/>
    <mergeCell ref="D5:S5"/>
    <mergeCell ref="D6:S6"/>
    <mergeCell ref="D7:S7"/>
  </mergeCells>
  <phoneticPr fontId="5" type="noConversion"/>
  <pageMargins left="0.75" right="0.75" top="1" bottom="1" header="0.5" footer="0.5"/>
  <pageSetup paperSize="3" scale="6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coils &amp; discretes</vt:lpstr>
      <vt:lpstr>serial port 1</vt:lpstr>
      <vt:lpstr>serial port 2</vt:lpstr>
      <vt:lpstr>registers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Dale Graves</cp:lastModifiedBy>
  <cp:lastPrinted>2016-05-06T15:20:02Z</cp:lastPrinted>
  <dcterms:created xsi:type="dcterms:W3CDTF">2016-04-20T20:23:18Z</dcterms:created>
  <dcterms:modified xsi:type="dcterms:W3CDTF">2021-12-16T21:56:55Z</dcterms:modified>
</cp:coreProperties>
</file>