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28" yWindow="-60" windowWidth="23928" windowHeight="10044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64" i="1"/>
  <c r="I65"/>
  <c r="I62"/>
  <c r="I61"/>
  <c r="I66" s="1"/>
  <c r="I63"/>
  <c r="I69"/>
  <c r="I70"/>
  <c r="I71"/>
  <c r="I72"/>
  <c r="I73"/>
  <c r="I60"/>
  <c r="H38"/>
  <c r="H32"/>
  <c r="H39"/>
  <c r="I32"/>
  <c r="I30"/>
  <c r="I28"/>
  <c r="I27"/>
  <c r="H31"/>
  <c r="H29"/>
  <c r="H13"/>
  <c r="H12"/>
  <c r="H10"/>
  <c r="H9"/>
  <c r="H21"/>
  <c r="H14"/>
  <c r="H11"/>
  <c r="K3"/>
  <c r="J3"/>
  <c r="G4"/>
  <c r="F4"/>
  <c r="I74" l="1"/>
  <c r="H41"/>
  <c r="I41" s="1"/>
  <c r="H23"/>
  <c r="I23" s="1"/>
</calcChain>
</file>

<file path=xl/sharedStrings.xml><?xml version="1.0" encoding="utf-8"?>
<sst xmlns="http://schemas.openxmlformats.org/spreadsheetml/2006/main" count="104" uniqueCount="55">
  <si>
    <t>Weight</t>
  </si>
  <si>
    <t>Cost</t>
  </si>
  <si>
    <t>$/lbf</t>
  </si>
  <si>
    <t>Steel</t>
  </si>
  <si>
    <t>Aluminum</t>
  </si>
  <si>
    <t>$/ft</t>
  </si>
  <si>
    <t>thick</t>
  </si>
  <si>
    <t>width</t>
  </si>
  <si>
    <t>length</t>
  </si>
  <si>
    <t>qty</t>
  </si>
  <si>
    <t>Frame end shell</t>
  </si>
  <si>
    <t>Frame end bottom flange</t>
  </si>
  <si>
    <t>Frame panel</t>
  </si>
  <si>
    <t>stiffeners</t>
  </si>
  <si>
    <t>feet</t>
  </si>
  <si>
    <t>cross beams</t>
  </si>
  <si>
    <t>long</t>
  </si>
  <si>
    <t>drum barrel rolled aluminum</t>
  </si>
  <si>
    <t>A36 Rect. Bar</t>
  </si>
  <si>
    <t>A36 Rect. Beam</t>
  </si>
  <si>
    <t>A36 Sch 10 pipe</t>
  </si>
  <si>
    <t xml:space="preserve">drum barrel </t>
  </si>
  <si>
    <t>36" dia.</t>
  </si>
  <si>
    <t>A36 Plate</t>
  </si>
  <si>
    <t>drum flange</t>
  </si>
  <si>
    <t>drum staves</t>
  </si>
  <si>
    <t>A36 C3x4.1</t>
  </si>
  <si>
    <t>hub plate</t>
  </si>
  <si>
    <t xml:space="preserve">cross beams </t>
  </si>
  <si>
    <t>6061-T6 Rect.</t>
  </si>
  <si>
    <t>6061-T6 3x1.5 Channel</t>
  </si>
  <si>
    <t>Bushing brackets</t>
  </si>
  <si>
    <t>Total</t>
  </si>
  <si>
    <t>0.5 Al Plate area</t>
  </si>
  <si>
    <t>1 sheet .375 x 60 x 120</t>
  </si>
  <si>
    <t>1 sheet .25 x 60 x 120</t>
  </si>
  <si>
    <t>1 sheet .5 x 48 x 96</t>
  </si>
  <si>
    <t>1 sheet .5 x 48 x 120</t>
  </si>
  <si>
    <t>.5 x 4 Bar length</t>
  </si>
  <si>
    <t>1 20' length</t>
  </si>
  <si>
    <t>2 20' lengths</t>
  </si>
  <si>
    <t>5086-O (annealed) plate</t>
  </si>
  <si>
    <t>6061-T6 Rectangle Tube 20' long</t>
  </si>
  <si>
    <t>6061-T6 Channel 20' long</t>
  </si>
  <si>
    <t>1 20' lengths</t>
  </si>
  <si>
    <t>A36 Rect. Bar 20' long</t>
  </si>
  <si>
    <t>36" diameter</t>
  </si>
  <si>
    <t>A36 Channel C3x4.1 20' long</t>
  </si>
  <si>
    <t>5086-H116</t>
  </si>
  <si>
    <t>x</t>
  </si>
  <si>
    <t>144 </t>
  </si>
  <si>
    <t>offer welded steel pipe 36” od x .375 wall x 20 ft random lgth  $198.80/foot</t>
  </si>
  <si>
    <t>A36 Rect Tube 20' long</t>
  </si>
  <si>
    <t>A36 rect tube 20' long</t>
  </si>
  <si>
    <t>cost of rolling drum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</si>
</sst>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4"/>
  <sheetViews>
    <sheetView tabSelected="1" topLeftCell="A34" workbookViewId="0">
      <selection activeCell="I69" sqref="I69"/>
    </sheetView>
  </sheetViews>
  <sheetFormatPr defaultRowHeight="14.4"/>
  <cols>
    <col min="1" max="1" width="37.21875" customWidth="1"/>
    <col min="2" max="2" width="28.21875" customWidth="1"/>
    <col min="5" max="7" width="8.88671875" style="2"/>
    <col min="8" max="8" width="18.5546875" bestFit="1" customWidth="1"/>
    <col min="9" max="9" width="19.5546875" style="2" bestFit="1" customWidth="1"/>
    <col min="10" max="10" width="14.33203125" style="2" bestFit="1" customWidth="1"/>
    <col min="11" max="11" width="8.88671875" style="2"/>
  </cols>
  <sheetData>
    <row r="1" spans="1:11">
      <c r="D1" t="s">
        <v>3</v>
      </c>
      <c r="H1" t="s">
        <v>4</v>
      </c>
    </row>
    <row r="2" spans="1:11">
      <c r="D2" t="s">
        <v>0</v>
      </c>
      <c r="E2" s="2" t="s">
        <v>1</v>
      </c>
      <c r="F2" s="2" t="s">
        <v>2</v>
      </c>
      <c r="G2" s="2" t="s">
        <v>5</v>
      </c>
      <c r="H2" t="s">
        <v>0</v>
      </c>
      <c r="I2" s="2" t="s">
        <v>1</v>
      </c>
      <c r="J2" s="2" t="s">
        <v>2</v>
      </c>
      <c r="K2" s="2" t="s">
        <v>5</v>
      </c>
    </row>
    <row r="3" spans="1:11">
      <c r="A3">
        <v>0.5</v>
      </c>
      <c r="B3">
        <v>4</v>
      </c>
      <c r="C3">
        <v>144</v>
      </c>
      <c r="E3" s="1"/>
      <c r="F3" s="1"/>
      <c r="G3" s="1"/>
      <c r="H3">
        <v>28.2</v>
      </c>
      <c r="I3" s="1">
        <v>97.57</v>
      </c>
      <c r="J3" s="1">
        <f>+I3/H3</f>
        <v>3.4599290780141843</v>
      </c>
      <c r="K3" s="1">
        <f>+I3/(C3/12)</f>
        <v>8.1308333333333334</v>
      </c>
    </row>
    <row r="4" spans="1:11">
      <c r="A4">
        <v>0.5</v>
      </c>
      <c r="B4">
        <v>4</v>
      </c>
      <c r="C4">
        <v>240</v>
      </c>
      <c r="D4">
        <v>136</v>
      </c>
      <c r="E4" s="1">
        <v>163.19999999999999</v>
      </c>
      <c r="F4" s="1">
        <f>+E4/D4</f>
        <v>1.2</v>
      </c>
      <c r="G4" s="1">
        <f>+E4/(C4/12)</f>
        <v>8.16</v>
      </c>
      <c r="I4" s="1"/>
      <c r="J4" s="1"/>
      <c r="K4" s="1"/>
    </row>
    <row r="7" spans="1:11">
      <c r="C7" t="s">
        <v>6</v>
      </c>
      <c r="D7" t="s">
        <v>7</v>
      </c>
      <c r="E7" s="2" t="s">
        <v>8</v>
      </c>
      <c r="F7" s="2" t="s">
        <v>16</v>
      </c>
      <c r="G7" s="2" t="s">
        <v>9</v>
      </c>
      <c r="H7" s="2" t="s">
        <v>33</v>
      </c>
    </row>
    <row r="8" spans="1:11">
      <c r="A8" t="s">
        <v>4</v>
      </c>
      <c r="H8" s="2"/>
    </row>
    <row r="9" spans="1:11">
      <c r="A9" t="s">
        <v>10</v>
      </c>
      <c r="C9">
        <v>0.5</v>
      </c>
      <c r="D9">
        <v>4</v>
      </c>
      <c r="E9" s="2">
        <v>96</v>
      </c>
      <c r="G9" s="2">
        <v>2</v>
      </c>
      <c r="H9" s="2">
        <f>+E9*D9*G9</f>
        <v>768</v>
      </c>
    </row>
    <row r="10" spans="1:11">
      <c r="A10" t="s">
        <v>11</v>
      </c>
      <c r="C10">
        <v>0.5</v>
      </c>
      <c r="D10">
        <v>4</v>
      </c>
      <c r="E10" s="2">
        <v>58</v>
      </c>
      <c r="G10" s="2">
        <v>2</v>
      </c>
      <c r="H10" s="2">
        <f>+E10*D10*G10</f>
        <v>464</v>
      </c>
    </row>
    <row r="11" spans="1:11">
      <c r="A11" t="s">
        <v>12</v>
      </c>
      <c r="C11">
        <v>0.5</v>
      </c>
      <c r="D11">
        <v>14</v>
      </c>
      <c r="E11" s="2">
        <v>58</v>
      </c>
      <c r="G11" s="2">
        <v>2</v>
      </c>
      <c r="H11" s="2">
        <f>+D11*E11*G11</f>
        <v>1624</v>
      </c>
    </row>
    <row r="12" spans="1:11">
      <c r="A12" t="s">
        <v>13</v>
      </c>
      <c r="C12">
        <v>0.5</v>
      </c>
      <c r="D12">
        <v>1.75</v>
      </c>
      <c r="E12" s="2">
        <v>14</v>
      </c>
      <c r="G12" s="2">
        <v>12</v>
      </c>
      <c r="H12" s="2">
        <f>+D12*E12*G12</f>
        <v>294</v>
      </c>
    </row>
    <row r="13" spans="1:11">
      <c r="A13" t="s">
        <v>14</v>
      </c>
      <c r="C13">
        <v>0.5</v>
      </c>
      <c r="D13">
        <v>8</v>
      </c>
      <c r="E13" s="2">
        <v>8</v>
      </c>
      <c r="G13" s="2">
        <v>4</v>
      </c>
      <c r="H13" s="2">
        <f>+D12*E12*G12</f>
        <v>294</v>
      </c>
    </row>
    <row r="14" spans="1:11">
      <c r="A14" t="s">
        <v>31</v>
      </c>
      <c r="C14">
        <v>0.5</v>
      </c>
      <c r="D14">
        <v>4</v>
      </c>
      <c r="E14" s="2">
        <v>14</v>
      </c>
      <c r="G14" s="2">
        <v>4</v>
      </c>
      <c r="H14" s="2">
        <f>+D13*E13*G13</f>
        <v>256</v>
      </c>
    </row>
    <row r="15" spans="1:11">
      <c r="H15" s="2"/>
    </row>
    <row r="16" spans="1:11">
      <c r="A16" t="s">
        <v>28</v>
      </c>
      <c r="B16" t="s">
        <v>29</v>
      </c>
      <c r="C16">
        <v>0.25</v>
      </c>
      <c r="D16">
        <v>2</v>
      </c>
      <c r="E16" s="2">
        <v>4</v>
      </c>
      <c r="F16" s="2">
        <v>80</v>
      </c>
      <c r="G16" s="2">
        <v>3</v>
      </c>
      <c r="H16" s="2"/>
      <c r="J16" s="2" t="s">
        <v>39</v>
      </c>
    </row>
    <row r="17" spans="1:10">
      <c r="H17" s="2"/>
    </row>
    <row r="18" spans="1:10">
      <c r="A18" t="s">
        <v>17</v>
      </c>
      <c r="C18">
        <v>0.375</v>
      </c>
      <c r="D18">
        <v>60</v>
      </c>
      <c r="E18" s="2">
        <v>120</v>
      </c>
      <c r="G18" s="2">
        <v>1</v>
      </c>
      <c r="H18" s="2"/>
      <c r="J18" s="2" t="s">
        <v>34</v>
      </c>
    </row>
    <row r="19" spans="1:10">
      <c r="A19" t="s">
        <v>24</v>
      </c>
      <c r="C19">
        <v>0.25</v>
      </c>
      <c r="D19">
        <v>54</v>
      </c>
      <c r="E19" s="2">
        <v>54</v>
      </c>
      <c r="G19" s="2">
        <v>2</v>
      </c>
      <c r="H19" s="2"/>
      <c r="J19" s="2" t="s">
        <v>35</v>
      </c>
    </row>
    <row r="20" spans="1:10">
      <c r="A20" t="s">
        <v>25</v>
      </c>
      <c r="B20" t="s">
        <v>30</v>
      </c>
      <c r="D20">
        <v>3</v>
      </c>
      <c r="E20" s="2">
        <v>1.5</v>
      </c>
      <c r="F20" s="2">
        <v>24</v>
      </c>
      <c r="G20" s="2">
        <v>16</v>
      </c>
      <c r="H20" s="2"/>
      <c r="J20" s="2" t="s">
        <v>40</v>
      </c>
    </row>
    <row r="21" spans="1:10">
      <c r="A21" t="s">
        <v>27</v>
      </c>
      <c r="C21">
        <v>0.5</v>
      </c>
      <c r="D21">
        <v>15</v>
      </c>
      <c r="E21" s="2">
        <v>15</v>
      </c>
      <c r="G21" s="2">
        <v>2</v>
      </c>
      <c r="H21" s="2">
        <f>+D21*E21*G21</f>
        <v>450</v>
      </c>
    </row>
    <row r="22" spans="1:10">
      <c r="H22" s="2"/>
    </row>
    <row r="23" spans="1:10">
      <c r="A23" t="s">
        <v>32</v>
      </c>
      <c r="H23" s="2">
        <f>SUM(H9:H22)</f>
        <v>4150</v>
      </c>
      <c r="I23" s="2">
        <f>+H23/(48*96)</f>
        <v>0.90060763888888884</v>
      </c>
      <c r="J23" s="2" t="s">
        <v>37</v>
      </c>
    </row>
    <row r="24" spans="1:10">
      <c r="H24" s="2"/>
    </row>
    <row r="26" spans="1:10">
      <c r="A26" t="s">
        <v>3</v>
      </c>
      <c r="I26" s="2" t="s">
        <v>38</v>
      </c>
    </row>
    <row r="27" spans="1:10">
      <c r="A27" t="s">
        <v>10</v>
      </c>
      <c r="B27" t="s">
        <v>18</v>
      </c>
      <c r="C27">
        <v>0.5</v>
      </c>
      <c r="D27">
        <v>4</v>
      </c>
      <c r="E27" s="2">
        <v>96</v>
      </c>
      <c r="G27" s="2">
        <v>2</v>
      </c>
      <c r="I27" s="2">
        <f>+G27*E27</f>
        <v>192</v>
      </c>
      <c r="J27" s="2" t="s">
        <v>39</v>
      </c>
    </row>
    <row r="28" spans="1:10">
      <c r="A28" t="s">
        <v>11</v>
      </c>
      <c r="B28" t="s">
        <v>18</v>
      </c>
      <c r="C28">
        <v>0.5</v>
      </c>
      <c r="D28">
        <v>4</v>
      </c>
      <c r="E28" s="2">
        <v>58</v>
      </c>
      <c r="G28" s="2">
        <v>2</v>
      </c>
      <c r="I28" s="2">
        <f>+G28*E28</f>
        <v>116</v>
      </c>
      <c r="J28" s="2" t="s">
        <v>44</v>
      </c>
    </row>
    <row r="29" spans="1:10">
      <c r="A29" t="s">
        <v>12</v>
      </c>
      <c r="B29" t="s">
        <v>23</v>
      </c>
      <c r="C29">
        <v>0.5</v>
      </c>
      <c r="D29">
        <v>14</v>
      </c>
      <c r="E29" s="2">
        <v>58</v>
      </c>
      <c r="G29" s="2">
        <v>2</v>
      </c>
      <c r="H29" s="2">
        <f>+D29*E29*G29</f>
        <v>1624</v>
      </c>
    </row>
    <row r="30" spans="1:10">
      <c r="A30" t="s">
        <v>13</v>
      </c>
      <c r="B30" t="s">
        <v>18</v>
      </c>
      <c r="C30">
        <v>0.5</v>
      </c>
      <c r="D30">
        <v>1.75</v>
      </c>
      <c r="E30" s="2">
        <v>14</v>
      </c>
      <c r="G30" s="2">
        <v>12</v>
      </c>
      <c r="I30" s="2">
        <f>+G30*E30</f>
        <v>168</v>
      </c>
    </row>
    <row r="31" spans="1:10">
      <c r="A31" t="s">
        <v>14</v>
      </c>
      <c r="B31" t="s">
        <v>23</v>
      </c>
      <c r="C31">
        <v>0.5</v>
      </c>
      <c r="D31">
        <v>8</v>
      </c>
      <c r="E31" s="2">
        <v>8</v>
      </c>
      <c r="G31" s="2">
        <v>4</v>
      </c>
      <c r="H31" s="2">
        <f>+D31*E31*G31</f>
        <v>256</v>
      </c>
    </row>
    <row r="32" spans="1:10">
      <c r="A32" t="s">
        <v>31</v>
      </c>
      <c r="B32" t="s">
        <v>18</v>
      </c>
      <c r="C32">
        <v>0.5</v>
      </c>
      <c r="D32">
        <v>4</v>
      </c>
      <c r="E32" s="2">
        <v>14</v>
      </c>
      <c r="G32" s="2">
        <v>4</v>
      </c>
      <c r="H32" s="2">
        <f>+D32*E32*G32</f>
        <v>224</v>
      </c>
      <c r="I32" s="2">
        <f>+G32*E32</f>
        <v>56</v>
      </c>
    </row>
    <row r="34" spans="1:10">
      <c r="A34" t="s">
        <v>15</v>
      </c>
      <c r="B34" t="s">
        <v>19</v>
      </c>
      <c r="C34">
        <v>0.25</v>
      </c>
      <c r="D34">
        <v>2</v>
      </c>
      <c r="E34" s="2">
        <v>4</v>
      </c>
      <c r="F34" s="2">
        <v>80</v>
      </c>
      <c r="G34" s="2">
        <v>3</v>
      </c>
    </row>
    <row r="36" spans="1:10">
      <c r="A36" t="s">
        <v>21</v>
      </c>
      <c r="B36" t="s">
        <v>20</v>
      </c>
      <c r="C36">
        <v>0.31</v>
      </c>
      <c r="D36" t="s">
        <v>22</v>
      </c>
      <c r="F36" s="2">
        <v>64</v>
      </c>
      <c r="G36" s="2">
        <v>1</v>
      </c>
    </row>
    <row r="37" spans="1:10">
      <c r="A37" t="s">
        <v>24</v>
      </c>
      <c r="B37" t="s">
        <v>23</v>
      </c>
      <c r="C37">
        <v>0.25</v>
      </c>
      <c r="D37">
        <v>54</v>
      </c>
      <c r="E37" s="2">
        <v>54</v>
      </c>
      <c r="G37" s="2">
        <v>2</v>
      </c>
      <c r="J37" s="2" t="s">
        <v>35</v>
      </c>
    </row>
    <row r="38" spans="1:10">
      <c r="A38" t="s">
        <v>25</v>
      </c>
      <c r="B38" t="s">
        <v>26</v>
      </c>
      <c r="D38">
        <v>3</v>
      </c>
      <c r="E38" s="2">
        <v>1.4</v>
      </c>
      <c r="F38" s="2">
        <v>24</v>
      </c>
      <c r="G38" s="2">
        <v>16</v>
      </c>
      <c r="H38">
        <f>+F38*G38</f>
        <v>384</v>
      </c>
    </row>
    <row r="39" spans="1:10">
      <c r="A39" t="s">
        <v>27</v>
      </c>
      <c r="B39" t="s">
        <v>23</v>
      </c>
      <c r="C39">
        <v>0.5</v>
      </c>
      <c r="D39">
        <v>15</v>
      </c>
      <c r="E39" s="2">
        <v>15</v>
      </c>
      <c r="G39" s="2">
        <v>2</v>
      </c>
      <c r="H39" s="2">
        <f>+D39*E39*G39</f>
        <v>450</v>
      </c>
    </row>
    <row r="41" spans="1:10">
      <c r="C41" t="s">
        <v>6</v>
      </c>
      <c r="D41" t="s">
        <v>7</v>
      </c>
      <c r="E41" s="2" t="s">
        <v>8</v>
      </c>
      <c r="G41" s="2" t="s">
        <v>9</v>
      </c>
      <c r="H41" s="2">
        <f>SUM(H27:H40)</f>
        <v>2938</v>
      </c>
      <c r="I41" s="2">
        <f>+H41/(48*96)</f>
        <v>0.63758680555555558</v>
      </c>
      <c r="J41" s="2" t="s">
        <v>36</v>
      </c>
    </row>
    <row r="42" spans="1:10">
      <c r="B42" t="s">
        <v>45</v>
      </c>
      <c r="C42">
        <v>0.5</v>
      </c>
      <c r="D42">
        <v>4</v>
      </c>
      <c r="G42" s="2">
        <v>3</v>
      </c>
    </row>
    <row r="43" spans="1:10">
      <c r="B43" t="s">
        <v>20</v>
      </c>
      <c r="C43">
        <v>0.31</v>
      </c>
      <c r="D43" t="s">
        <v>46</v>
      </c>
      <c r="G43" s="2">
        <v>1</v>
      </c>
    </row>
    <row r="44" spans="1:10">
      <c r="B44" t="s">
        <v>23</v>
      </c>
      <c r="C44">
        <v>0.5</v>
      </c>
      <c r="D44">
        <v>48</v>
      </c>
      <c r="E44" s="2">
        <v>96</v>
      </c>
      <c r="G44" s="2">
        <v>2</v>
      </c>
    </row>
    <row r="45" spans="1:10">
      <c r="B45" t="s">
        <v>47</v>
      </c>
      <c r="G45" s="2">
        <v>2</v>
      </c>
    </row>
    <row r="46" spans="1:10">
      <c r="B46" t="s">
        <v>52</v>
      </c>
      <c r="C46">
        <v>0.25</v>
      </c>
      <c r="D46">
        <v>2</v>
      </c>
      <c r="E46" s="2">
        <v>4</v>
      </c>
      <c r="G46" s="2">
        <v>1</v>
      </c>
    </row>
    <row r="47" spans="1:10">
      <c r="B47" t="s">
        <v>23</v>
      </c>
      <c r="C47">
        <v>0.25</v>
      </c>
      <c r="D47">
        <v>60</v>
      </c>
      <c r="E47" s="2">
        <v>120</v>
      </c>
      <c r="G47" s="2">
        <v>1</v>
      </c>
    </row>
    <row r="51" spans="2:10">
      <c r="B51" t="s">
        <v>41</v>
      </c>
      <c r="C51">
        <v>0.25</v>
      </c>
      <c r="D51">
        <v>60</v>
      </c>
      <c r="E51" s="2">
        <v>120</v>
      </c>
      <c r="G51" s="2">
        <v>1</v>
      </c>
      <c r="H51" s="2"/>
    </row>
    <row r="52" spans="2:10">
      <c r="B52" t="s">
        <v>41</v>
      </c>
      <c r="C52">
        <v>0.375</v>
      </c>
      <c r="D52">
        <v>60</v>
      </c>
      <c r="E52" s="2">
        <v>120</v>
      </c>
      <c r="G52" s="2">
        <v>1</v>
      </c>
      <c r="H52" s="2"/>
    </row>
    <row r="53" spans="2:10">
      <c r="B53" t="s">
        <v>41</v>
      </c>
      <c r="C53">
        <v>0.5</v>
      </c>
      <c r="D53">
        <v>48</v>
      </c>
      <c r="E53" s="2">
        <v>120</v>
      </c>
      <c r="G53" s="2">
        <v>1</v>
      </c>
      <c r="H53" s="2"/>
    </row>
    <row r="54" spans="2:10">
      <c r="B54" t="s">
        <v>42</v>
      </c>
      <c r="C54">
        <v>0.25</v>
      </c>
      <c r="D54">
        <v>2</v>
      </c>
      <c r="E54" s="2">
        <v>4</v>
      </c>
      <c r="G54" s="2">
        <v>1</v>
      </c>
      <c r="H54" s="2"/>
    </row>
    <row r="55" spans="2:10">
      <c r="B55" t="s">
        <v>43</v>
      </c>
      <c r="D55">
        <v>3</v>
      </c>
      <c r="E55" s="2">
        <v>1.5</v>
      </c>
      <c r="G55" s="2">
        <v>2</v>
      </c>
      <c r="H55" s="2"/>
    </row>
    <row r="59" spans="2:10" ht="15.6">
      <c r="C59" s="3" t="s">
        <v>6</v>
      </c>
      <c r="D59" s="3" t="s">
        <v>7</v>
      </c>
      <c r="E59" s="3" t="s">
        <v>8</v>
      </c>
      <c r="F59"/>
      <c r="G59" s="3" t="s">
        <v>9</v>
      </c>
    </row>
    <row r="60" spans="2:10" ht="15.6">
      <c r="B60" s="3" t="s">
        <v>45</v>
      </c>
      <c r="C60" s="4">
        <v>0.5</v>
      </c>
      <c r="D60" s="4">
        <v>4</v>
      </c>
      <c r="E60"/>
      <c r="F60"/>
      <c r="G60" s="3">
        <v>3</v>
      </c>
      <c r="H60" s="1">
        <v>163.19999999999999</v>
      </c>
      <c r="I60" s="1">
        <f>+G60*H60</f>
        <v>489.59999999999997</v>
      </c>
    </row>
    <row r="61" spans="2:10" ht="15.6">
      <c r="B61" s="3" t="s">
        <v>20</v>
      </c>
      <c r="C61" s="4">
        <v>0.31</v>
      </c>
      <c r="D61" s="7" t="s">
        <v>46</v>
      </c>
      <c r="E61" s="7"/>
      <c r="F61"/>
      <c r="G61" s="3">
        <v>5</v>
      </c>
      <c r="H61" s="1">
        <v>198.8</v>
      </c>
      <c r="I61" s="1">
        <f t="shared" ref="I61:I73" si="0">+G61*H61</f>
        <v>994</v>
      </c>
      <c r="J61" s="3" t="s">
        <v>51</v>
      </c>
    </row>
    <row r="62" spans="2:10" ht="15.6">
      <c r="B62" s="3" t="s">
        <v>23</v>
      </c>
      <c r="C62" s="4">
        <v>0.5</v>
      </c>
      <c r="D62" s="4">
        <v>48</v>
      </c>
      <c r="E62" s="4">
        <v>96</v>
      </c>
      <c r="F62"/>
      <c r="G62" s="3">
        <v>2</v>
      </c>
      <c r="H62" s="1">
        <v>568.75</v>
      </c>
      <c r="I62" s="1">
        <f>+G62*H62</f>
        <v>1137.5</v>
      </c>
    </row>
    <row r="63" spans="2:10" ht="15.6">
      <c r="B63" s="3" t="s">
        <v>47</v>
      </c>
      <c r="E63"/>
      <c r="F63"/>
      <c r="G63" s="3">
        <v>2</v>
      </c>
      <c r="H63" s="1">
        <v>85.36</v>
      </c>
      <c r="I63" s="1">
        <f t="shared" si="0"/>
        <v>170.72</v>
      </c>
    </row>
    <row r="64" spans="2:10" ht="15.6">
      <c r="B64" s="5" t="s">
        <v>53</v>
      </c>
      <c r="C64">
        <v>0.25</v>
      </c>
      <c r="D64">
        <v>2</v>
      </c>
      <c r="E64">
        <v>4</v>
      </c>
      <c r="G64" s="5">
        <v>1</v>
      </c>
      <c r="H64" s="1">
        <v>182.8</v>
      </c>
      <c r="I64" s="1">
        <f t="shared" si="0"/>
        <v>182.8</v>
      </c>
    </row>
    <row r="65" spans="2:14" ht="15.6">
      <c r="B65" s="5" t="s">
        <v>23</v>
      </c>
      <c r="C65">
        <v>0.25</v>
      </c>
      <c r="D65">
        <v>60</v>
      </c>
      <c r="E65" s="5">
        <v>120</v>
      </c>
      <c r="G65" s="2">
        <v>1</v>
      </c>
      <c r="H65" s="1">
        <v>465.8</v>
      </c>
      <c r="I65" s="1">
        <f t="shared" si="0"/>
        <v>465.8</v>
      </c>
    </row>
    <row r="66" spans="2:14" ht="15.6">
      <c r="B66" s="5"/>
      <c r="E66"/>
      <c r="F66"/>
      <c r="G66" s="5"/>
      <c r="H66" s="1"/>
      <c r="I66" s="1">
        <f>SUM(I60:I65)</f>
        <v>3440.42</v>
      </c>
    </row>
    <row r="67" spans="2:14">
      <c r="E67"/>
      <c r="F67"/>
      <c r="G67"/>
      <c r="H67" s="1"/>
    </row>
    <row r="68" spans="2:14">
      <c r="E68"/>
      <c r="F68"/>
      <c r="G68"/>
      <c r="H68" s="1"/>
      <c r="I68" s="1"/>
    </row>
    <row r="69" spans="2:14" ht="15.6">
      <c r="B69" s="3" t="s">
        <v>41</v>
      </c>
      <c r="C69" s="4">
        <v>0.25</v>
      </c>
      <c r="D69" s="4">
        <v>60</v>
      </c>
      <c r="E69" s="4">
        <v>120</v>
      </c>
      <c r="F69"/>
      <c r="G69" s="3">
        <v>1</v>
      </c>
      <c r="H69" s="1">
        <v>922.42</v>
      </c>
      <c r="I69" s="1">
        <f t="shared" si="0"/>
        <v>922.42</v>
      </c>
      <c r="N69" s="2" t="s">
        <v>48</v>
      </c>
    </row>
    <row r="70" spans="2:14" ht="15.6">
      <c r="B70" s="3" t="s">
        <v>41</v>
      </c>
      <c r="C70" s="4">
        <v>0.375</v>
      </c>
      <c r="D70" s="4">
        <v>60</v>
      </c>
      <c r="E70" s="4">
        <v>120</v>
      </c>
      <c r="F70"/>
      <c r="G70" s="3">
        <v>1</v>
      </c>
      <c r="H70" s="1">
        <v>1529.26</v>
      </c>
      <c r="I70" s="1">
        <f t="shared" si="0"/>
        <v>1529.26</v>
      </c>
      <c r="N70" s="2" t="s">
        <v>48</v>
      </c>
    </row>
    <row r="71" spans="2:14" ht="15.6">
      <c r="B71" s="3" t="s">
        <v>41</v>
      </c>
      <c r="C71" s="4">
        <v>0.5</v>
      </c>
      <c r="D71" s="4">
        <v>48</v>
      </c>
      <c r="E71" s="4">
        <v>120</v>
      </c>
      <c r="F71"/>
      <c r="G71" s="3">
        <v>1</v>
      </c>
      <c r="H71" s="1">
        <v>1925.1</v>
      </c>
      <c r="I71" s="1">
        <f t="shared" si="0"/>
        <v>1925.1</v>
      </c>
      <c r="J71" s="2">
        <v>48</v>
      </c>
      <c r="K71" s="2" t="s">
        <v>49</v>
      </c>
      <c r="L71" t="s">
        <v>50</v>
      </c>
      <c r="N71" s="2" t="s">
        <v>48</v>
      </c>
    </row>
    <row r="72" spans="2:14" ht="15.6">
      <c r="B72" s="3" t="s">
        <v>42</v>
      </c>
      <c r="C72" s="4">
        <v>0.25</v>
      </c>
      <c r="D72" s="4">
        <v>2</v>
      </c>
      <c r="E72" s="4">
        <v>4</v>
      </c>
      <c r="F72"/>
      <c r="G72" s="3">
        <v>1</v>
      </c>
      <c r="H72" s="1">
        <v>348.6</v>
      </c>
      <c r="I72" s="1">
        <f t="shared" si="0"/>
        <v>348.6</v>
      </c>
    </row>
    <row r="73" spans="2:14" ht="15.6">
      <c r="B73" s="3" t="s">
        <v>43</v>
      </c>
      <c r="D73" s="4">
        <v>3</v>
      </c>
      <c r="E73" s="4">
        <v>1.5</v>
      </c>
      <c r="F73"/>
      <c r="G73" s="3">
        <v>2</v>
      </c>
      <c r="H73" s="1">
        <v>194.1</v>
      </c>
      <c r="I73" s="1">
        <f t="shared" si="0"/>
        <v>388.2</v>
      </c>
    </row>
    <row r="74" spans="2:14" ht="15.6">
      <c r="B74" s="6" t="s">
        <v>54</v>
      </c>
      <c r="I74" s="1">
        <f>SUM(I69:I73)</f>
        <v>5113.58</v>
      </c>
    </row>
  </sheetData>
  <mergeCells count="1">
    <mergeCell ref="D61:E6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2011-10-13T19:36:20Z</dcterms:created>
  <dcterms:modified xsi:type="dcterms:W3CDTF">2011-10-20T18:46:17Z</dcterms:modified>
</cp:coreProperties>
</file>