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564" yWindow="516" windowWidth="19920" windowHeight="10644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" i="1" l="1"/>
  <c r="C10" i="1" l="1"/>
  <c r="D10" i="1" s="1"/>
  <c r="C9" i="1"/>
  <c r="D9" i="1" s="1"/>
  <c r="B5" i="1" l="1"/>
  <c r="E3" i="1" s="1"/>
  <c r="E4" i="1" s="1"/>
  <c r="E5" i="1" s="1"/>
</calcChain>
</file>

<file path=xl/sharedStrings.xml><?xml version="1.0" encoding="utf-8"?>
<sst xmlns="http://schemas.openxmlformats.org/spreadsheetml/2006/main" count="17" uniqueCount="17">
  <si>
    <t>Constants</t>
  </si>
  <si>
    <t>A</t>
  </si>
  <si>
    <t>n</t>
  </si>
  <si>
    <t>Y</t>
  </si>
  <si>
    <t>Kic</t>
  </si>
  <si>
    <t>Service Life</t>
  </si>
  <si>
    <t>Seconds</t>
  </si>
  <si>
    <t>Hours</t>
  </si>
  <si>
    <t>Days</t>
  </si>
  <si>
    <t>Outputs</t>
  </si>
  <si>
    <t>Inputs</t>
  </si>
  <si>
    <t>Dome Proof Test Calculator</t>
  </si>
  <si>
    <t>Factor of Safety</t>
  </si>
  <si>
    <t>Local service stresss (Mpa)</t>
  </si>
  <si>
    <t>Local proof stress (Mpa)</t>
  </si>
  <si>
    <t>PSI</t>
  </si>
  <si>
    <t>Applied test pressure (assuming x 2.7 factor)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</si>
</sst>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4" xfId="0" applyBorder="1"/>
    <xf numFmtId="2" fontId="0" fillId="0" borderId="5" xfId="0" applyNumberFormat="1" applyBorder="1"/>
    <xf numFmtId="0" fontId="0" fillId="0" borderId="6" xfId="0" applyBorder="1"/>
    <xf numFmtId="2" fontId="0" fillId="0" borderId="7" xfId="0" applyNumberFormat="1" applyBorder="1"/>
    <xf numFmtId="0" fontId="0" fillId="0" borderId="5" xfId="0" applyBorder="1"/>
    <xf numFmtId="0" fontId="0" fillId="0" borderId="7" xfId="0" applyBorder="1"/>
    <xf numFmtId="11" fontId="0" fillId="2" borderId="1" xfId="0" applyNumberFormat="1" applyFill="1" applyBorder="1"/>
    <xf numFmtId="11" fontId="0" fillId="2" borderId="11" xfId="0" applyNumberFormat="1" applyFill="1" applyBorder="1"/>
    <xf numFmtId="0" fontId="0" fillId="0" borderId="17" xfId="0" applyBorder="1" applyAlignment="1">
      <alignment horizontal="center"/>
    </xf>
    <xf numFmtId="0" fontId="0" fillId="0" borderId="5" xfId="0" applyNumberFormat="1" applyBorder="1"/>
    <xf numFmtId="0" fontId="0" fillId="3" borderId="22" xfId="0" applyFill="1" applyBorder="1"/>
    <xf numFmtId="0" fontId="0" fillId="3" borderId="23" xfId="0" applyFill="1" applyBorder="1"/>
    <xf numFmtId="0" fontId="0" fillId="0" borderId="26" xfId="0" applyBorder="1"/>
    <xf numFmtId="0" fontId="0" fillId="0" borderId="24" xfId="0" applyBorder="1"/>
    <xf numFmtId="1" fontId="0" fillId="0" borderId="25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11" sqref="B11"/>
    </sheetView>
  </sheetViews>
  <sheetFormatPr defaultColWidth="11.19921875" defaultRowHeight="15.6" x14ac:dyDescent="0.3"/>
  <cols>
    <col min="1" max="1" width="22.69921875" customWidth="1"/>
    <col min="2" max="2" width="10.19921875" bestFit="1" customWidth="1"/>
    <col min="4" max="4" width="12.19921875" customWidth="1"/>
    <col min="5" max="5" width="8.796875" bestFit="1" customWidth="1"/>
    <col min="6" max="6" width="8" bestFit="1" customWidth="1"/>
    <col min="7" max="7" width="12.19921875" bestFit="1" customWidth="1"/>
  </cols>
  <sheetData>
    <row r="1" spans="1:6" ht="16.2" thickBot="1" x14ac:dyDescent="0.35">
      <c r="A1" s="16" t="s">
        <v>11</v>
      </c>
      <c r="B1" s="17"/>
      <c r="C1" s="17"/>
      <c r="D1" s="17"/>
      <c r="E1" s="17"/>
      <c r="F1" s="18"/>
    </row>
    <row r="2" spans="1:6" x14ac:dyDescent="0.3">
      <c r="A2" s="23" t="s">
        <v>0</v>
      </c>
      <c r="B2" s="24"/>
      <c r="D2" s="23" t="s">
        <v>9</v>
      </c>
      <c r="E2" s="25"/>
      <c r="F2" s="24"/>
    </row>
    <row r="3" spans="1:6" x14ac:dyDescent="0.3">
      <c r="A3" s="1" t="s">
        <v>1</v>
      </c>
      <c r="B3" s="10">
        <v>21.8</v>
      </c>
      <c r="D3" s="28" t="s">
        <v>5</v>
      </c>
      <c r="E3" s="7">
        <f>(((2*B9)^-2)*(B6*(B9/B10))^(2-B4))/(B3*B5^2*(B4-2))/A13</f>
        <v>260395.33954216554</v>
      </c>
      <c r="F3" s="5" t="s">
        <v>6</v>
      </c>
    </row>
    <row r="4" spans="1:6" x14ac:dyDescent="0.3">
      <c r="A4" s="1" t="s">
        <v>2</v>
      </c>
      <c r="B4" s="2">
        <v>20.95</v>
      </c>
      <c r="D4" s="29"/>
      <c r="E4" s="7">
        <f>E3/3600</f>
        <v>72.332038761712653</v>
      </c>
      <c r="F4" s="5" t="s">
        <v>7</v>
      </c>
    </row>
    <row r="5" spans="1:6" ht="16.2" thickBot="1" x14ac:dyDescent="0.35">
      <c r="A5" s="1" t="s">
        <v>3</v>
      </c>
      <c r="B5" s="2">
        <f>SQRT(PI())</f>
        <v>1.7724538509055159</v>
      </c>
      <c r="D5" s="30"/>
      <c r="E5" s="8">
        <f>E4/24</f>
        <v>3.013834948404694</v>
      </c>
      <c r="F5" s="6" t="s">
        <v>8</v>
      </c>
    </row>
    <row r="6" spans="1:6" ht="16.2" thickBot="1" x14ac:dyDescent="0.35">
      <c r="A6" s="3" t="s">
        <v>4</v>
      </c>
      <c r="B6" s="4">
        <v>0.82</v>
      </c>
    </row>
    <row r="7" spans="1:6" ht="16.2" thickBot="1" x14ac:dyDescent="0.35"/>
    <row r="8" spans="1:6" x14ac:dyDescent="0.3">
      <c r="A8" s="26" t="s">
        <v>10</v>
      </c>
      <c r="B8" s="27"/>
      <c r="C8" s="9" t="s">
        <v>15</v>
      </c>
      <c r="D8" s="14" t="s">
        <v>16</v>
      </c>
    </row>
    <row r="9" spans="1:6" x14ac:dyDescent="0.3">
      <c r="A9" s="1" t="s">
        <v>13</v>
      </c>
      <c r="B9" s="11">
        <v>40</v>
      </c>
      <c r="C9" s="13">
        <f>B9*145</f>
        <v>5800</v>
      </c>
      <c r="D9" s="15">
        <f>C9/2.7</f>
        <v>2148.1481481481478</v>
      </c>
    </row>
    <row r="10" spans="1:6" ht="16.2" thickBot="1" x14ac:dyDescent="0.35">
      <c r="A10" s="3" t="s">
        <v>14</v>
      </c>
      <c r="B10" s="12">
        <v>150</v>
      </c>
      <c r="C10" s="13">
        <f>B10*145</f>
        <v>21750</v>
      </c>
      <c r="D10" s="15">
        <f>C10/2.7</f>
        <v>8055.5555555555547</v>
      </c>
    </row>
    <row r="11" spans="1:6" ht="16.2" thickBot="1" x14ac:dyDescent="0.35">
      <c r="C11">
        <f>B10/B9</f>
        <v>3.75</v>
      </c>
    </row>
    <row r="12" spans="1:6" x14ac:dyDescent="0.3">
      <c r="A12" s="19" t="s">
        <v>12</v>
      </c>
      <c r="B12" s="20"/>
    </row>
    <row r="13" spans="1:6" ht="16.2" thickBot="1" x14ac:dyDescent="0.35">
      <c r="A13" s="21">
        <v>1.5</v>
      </c>
      <c r="B13" s="22"/>
    </row>
  </sheetData>
  <mergeCells count="7">
    <mergeCell ref="A1:F1"/>
    <mergeCell ref="A12:B12"/>
    <mergeCell ref="A13:B13"/>
    <mergeCell ref="A2:B2"/>
    <mergeCell ref="D2:F2"/>
    <mergeCell ref="A8:B8"/>
    <mergeCell ref="D3:D5"/>
  </mergeCells>
  <phoneticPr fontId="3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 Ford</dc:creator>
  <cp:lastModifiedBy>chma</cp:lastModifiedBy>
  <dcterms:created xsi:type="dcterms:W3CDTF">2016-04-08T00:01:17Z</dcterms:created>
  <dcterms:modified xsi:type="dcterms:W3CDTF">2016-05-17T20:13:16Z</dcterms:modified>
</cp:coreProperties>
</file>