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901209 i2MAP\EngineeringDesignDocs\LightingSystem\"/>
    </mc:Choice>
  </mc:AlternateContent>
  <bookViews>
    <workbookView xWindow="0" yWindow="0" windowWidth="29652" windowHeight="12252"/>
  </bookViews>
  <sheets>
    <sheet name="Shee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" i="1" l="1"/>
  <c r="E5" i="1"/>
  <c r="G5" i="1"/>
  <c r="I7" i="1"/>
  <c r="J7" i="1"/>
  <c r="I6" i="1"/>
  <c r="J6" i="1"/>
  <c r="I4" i="1"/>
  <c r="J4" i="1"/>
  <c r="I5" i="1"/>
  <c r="J5" i="1"/>
  <c r="E3" i="1"/>
</calcChain>
</file>

<file path=xl/sharedStrings.xml><?xml version="1.0" encoding="utf-8"?>
<sst xmlns="http://schemas.openxmlformats.org/spreadsheetml/2006/main" count="19" uniqueCount="17">
  <si>
    <t>I2MAP New Light Selection</t>
  </si>
  <si>
    <t>Model</t>
  </si>
  <si>
    <t>Lumens/Watt</t>
  </si>
  <si>
    <t>Operating Voltage</t>
  </si>
  <si>
    <t>Operating current</t>
  </si>
  <si>
    <t>Operating Point</t>
  </si>
  <si>
    <t xml:space="preserve">Theoretical Lumens </t>
  </si>
  <si>
    <t>Operating Watts</t>
  </si>
  <si>
    <t>CRI</t>
  </si>
  <si>
    <t>Beam width, degrees</t>
  </si>
  <si>
    <t>SLS-5150</t>
  </si>
  <si>
    <t>compared to current light</t>
  </si>
  <si>
    <t>Sealite 8-LED</t>
  </si>
  <si>
    <t>Price each</t>
  </si>
  <si>
    <t xml:space="preserve"> </t>
  </si>
  <si>
    <t>Sealite 32-LED non-standard. 98W max.</t>
  </si>
  <si>
    <t>SLS-5000 LED 80W max. (current model)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</si>
</sst>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9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H6" sqref="H6"/>
    </sheetView>
  </sheetViews>
  <sheetFormatPr defaultRowHeight="14.4" x14ac:dyDescent="0.3"/>
  <cols>
    <col min="1" max="1" width="20.88671875" style="1" customWidth="1"/>
    <col min="2" max="2" width="7.6640625" style="1" customWidth="1"/>
    <col min="3" max="3" width="5.6640625" style="1" customWidth="1"/>
    <col min="4" max="4" width="8.33203125" style="1" customWidth="1"/>
    <col min="5" max="5" width="10.33203125" style="3" customWidth="1"/>
    <col min="6" max="6" width="17.77734375" style="1" customWidth="1"/>
    <col min="7" max="7" width="11.33203125" style="3" customWidth="1"/>
    <col min="8" max="8" width="10" style="1" customWidth="1"/>
    <col min="9" max="9" width="12" style="3" customWidth="1"/>
    <col min="10" max="10" width="11.33203125" style="3" customWidth="1"/>
    <col min="11" max="11" width="8.88671875" style="4"/>
    <col min="12" max="16384" width="8.88671875" style="1"/>
  </cols>
  <sheetData>
    <row r="1" spans="1:11" ht="28.8" x14ac:dyDescent="0.3">
      <c r="A1" s="1" t="s">
        <v>0</v>
      </c>
    </row>
    <row r="2" spans="1:11" ht="43.2" x14ac:dyDescent="0.3">
      <c r="A2" s="1" t="s">
        <v>1</v>
      </c>
      <c r="B2" s="1" t="s">
        <v>9</v>
      </c>
      <c r="C2" s="1" t="s">
        <v>8</v>
      </c>
      <c r="D2" s="1" t="s">
        <v>2</v>
      </c>
      <c r="E2" s="3" t="s">
        <v>7</v>
      </c>
      <c r="F2" s="1" t="s">
        <v>3</v>
      </c>
      <c r="G2" s="3" t="s">
        <v>4</v>
      </c>
      <c r="H2" s="1" t="s">
        <v>5</v>
      </c>
      <c r="I2" s="3" t="s">
        <v>6</v>
      </c>
      <c r="J2" s="3" t="s">
        <v>11</v>
      </c>
      <c r="K2" s="4" t="s">
        <v>13</v>
      </c>
    </row>
    <row r="3" spans="1:11" ht="28.8" x14ac:dyDescent="0.3">
      <c r="A3" s="1" t="s">
        <v>16</v>
      </c>
      <c r="B3" s="1">
        <v>75</v>
      </c>
      <c r="C3" s="1">
        <v>77</v>
      </c>
      <c r="D3" s="1">
        <v>62.5</v>
      </c>
      <c r="E3" s="3">
        <f>F3*G3</f>
        <v>80.796400000000006</v>
      </c>
      <c r="F3" s="1">
        <v>27.67</v>
      </c>
      <c r="G3" s="3">
        <v>2.92</v>
      </c>
      <c r="H3" s="2">
        <v>0.9</v>
      </c>
      <c r="I3" s="3">
        <f>D3*E3*H3</f>
        <v>4544.7975000000006</v>
      </c>
    </row>
    <row r="4" spans="1:11" x14ac:dyDescent="0.3">
      <c r="A4" s="1" t="s">
        <v>10</v>
      </c>
      <c r="B4" s="1">
        <v>85</v>
      </c>
      <c r="C4" s="1">
        <v>68</v>
      </c>
      <c r="D4" s="1">
        <v>112</v>
      </c>
      <c r="E4" s="3">
        <v>80.8</v>
      </c>
      <c r="H4" s="2"/>
      <c r="I4" s="3">
        <f>D4*E4</f>
        <v>9049.6</v>
      </c>
      <c r="J4" s="2">
        <f>I4/$I$3</f>
        <v>1.991199827935128</v>
      </c>
      <c r="K4" s="4">
        <v>2600</v>
      </c>
    </row>
    <row r="5" spans="1:11" ht="28.8" x14ac:dyDescent="0.3">
      <c r="A5" s="1" t="s">
        <v>15</v>
      </c>
      <c r="B5" s="1">
        <v>80</v>
      </c>
      <c r="C5" s="1">
        <v>90</v>
      </c>
      <c r="D5" s="1">
        <v>95</v>
      </c>
      <c r="E5" s="3">
        <f>98*H5</f>
        <v>73.5</v>
      </c>
      <c r="F5" s="1">
        <v>26</v>
      </c>
      <c r="G5" s="3">
        <f>E5/F5</f>
        <v>2.8269230769230771</v>
      </c>
      <c r="H5" s="2">
        <v>0.75</v>
      </c>
      <c r="I5" s="3">
        <f>D5*E5</f>
        <v>6982.5</v>
      </c>
      <c r="J5" s="2">
        <f>I5/$I$3</f>
        <v>1.5363720825845375</v>
      </c>
      <c r="K5" s="4">
        <v>1800</v>
      </c>
    </row>
    <row r="6" spans="1:11" x14ac:dyDescent="0.3">
      <c r="A6" s="1" t="s">
        <v>12</v>
      </c>
      <c r="B6" s="1">
        <v>75</v>
      </c>
      <c r="C6" s="1">
        <v>70</v>
      </c>
      <c r="D6" s="1">
        <v>95</v>
      </c>
      <c r="E6" s="3">
        <v>80.8</v>
      </c>
      <c r="G6" s="3" t="s">
        <v>14</v>
      </c>
      <c r="H6" s="2"/>
      <c r="I6" s="3">
        <f>D6*E6</f>
        <v>7676</v>
      </c>
      <c r="J6" s="2">
        <f>I6/$I$3</f>
        <v>1.688964139766403</v>
      </c>
      <c r="K6" s="4">
        <v>1550</v>
      </c>
    </row>
    <row r="7" spans="1:11" x14ac:dyDescent="0.3">
      <c r="A7" s="1" t="s">
        <v>12</v>
      </c>
      <c r="B7" s="1">
        <v>75</v>
      </c>
      <c r="C7" s="1">
        <v>90</v>
      </c>
      <c r="D7" s="1">
        <v>65</v>
      </c>
      <c r="E7" s="3">
        <v>80.8</v>
      </c>
      <c r="H7" s="2"/>
      <c r="I7" s="3">
        <f>D7*E7</f>
        <v>5252</v>
      </c>
      <c r="J7" s="2">
        <f>I7/$I$3</f>
        <v>1.1556070429980652</v>
      </c>
      <c r="K7" s="4">
        <v>1550</v>
      </c>
    </row>
    <row r="11" spans="1:11" x14ac:dyDescent="0.3">
      <c r="K11" s="4" t="s">
        <v>14</v>
      </c>
    </row>
  </sheetData>
  <sortState ref="A4:K7">
    <sortCondition descending="1" ref="J4:J7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chma</dc:creator>
  <cp:lastModifiedBy>chma</cp:lastModifiedBy>
  <dcterms:created xsi:type="dcterms:W3CDTF">2017-07-17T21:51:11Z</dcterms:created>
  <dcterms:modified xsi:type="dcterms:W3CDTF">2017-07-19T22:16:30Z</dcterms:modified>
</cp:coreProperties>
</file>