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4625" activeTab="2"/>
  </bookViews>
  <sheets>
    <sheet name="Sheet1" sheetId="1" r:id="rId1"/>
    <sheet name="Coefs of thermal exp" sheetId="2" r:id="rId2"/>
    <sheet name="Thernal Expansion of components" sheetId="3" r:id="rId3"/>
    <sheet name="Sheet4" sheetId="4" r:id="rId4"/>
  </sheets>
  <calcPr calcId="145621"/>
</workbook>
</file>

<file path=xl/calcChain.xml><?xml version="1.0" encoding="utf-8"?>
<calcChain xmlns="http://schemas.openxmlformats.org/spreadsheetml/2006/main">
  <c r="G8" i="4" l="1"/>
  <c r="G7" i="4"/>
  <c r="G6" i="4"/>
  <c r="G5" i="4"/>
  <c r="G4" i="4"/>
  <c r="G3" i="4"/>
  <c r="B2" i="2"/>
  <c r="B4" i="2"/>
  <c r="C5" i="2"/>
  <c r="C6" i="2"/>
</calcChain>
</file>

<file path=xl/sharedStrings.xml><?xml version="1.0" encoding="utf-8"?>
<sst xmlns="http://schemas.openxmlformats.org/spreadsheetml/2006/main" count="58" uniqueCount="56">
  <si>
    <t>Stress analysis for 1577 PSI (failure pressure)</t>
  </si>
  <si>
    <t>Grove in titanium ring</t>
  </si>
  <si>
    <t>No grove</t>
  </si>
  <si>
    <t>Friction</t>
  </si>
  <si>
    <t>No Friction</t>
  </si>
  <si>
    <t>Maximun displacement on dome axis</t>
  </si>
  <si>
    <t>Stresses are in PSI</t>
  </si>
  <si>
    <t>VMS on axis</t>
  </si>
  <si>
    <t>Average VMS on inner surface</t>
  </si>
  <si>
    <t>Max VMS on inner surface</t>
  </si>
  <si>
    <t>Average VMS on entire glass</t>
  </si>
  <si>
    <t>Max VMS</t>
  </si>
  <si>
    <t>Maximum radial displacement</t>
  </si>
  <si>
    <t>VMS: von misses stress</t>
  </si>
  <si>
    <t>FPS on outside surface</t>
  </si>
  <si>
    <t>FPS on Seat</t>
  </si>
  <si>
    <t>Distances are in inches</t>
  </si>
  <si>
    <t>FPS: first principal stress (pure normal stress, positive is tension, negative is compression)</t>
  </si>
  <si>
    <t>PEEK retainer</t>
  </si>
  <si>
    <t>Steel retainer</t>
  </si>
  <si>
    <t>Delrin</t>
  </si>
  <si>
    <t>Aluminum</t>
  </si>
  <si>
    <t>316 SS</t>
  </si>
  <si>
    <t>6AL4V</t>
  </si>
  <si>
    <t>H-K9L glass</t>
  </si>
  <si>
    <t>CTE (/f)</t>
  </si>
  <si>
    <t>Young Modulus (PSI)</t>
  </si>
  <si>
    <t>Material</t>
  </si>
  <si>
    <t>Initial temperature</t>
  </si>
  <si>
    <t>25C</t>
  </si>
  <si>
    <t>Initial ID for steel ring</t>
  </si>
  <si>
    <t>9.8825"</t>
  </si>
  <si>
    <t>251.016mm</t>
  </si>
  <si>
    <t>Initial OD for glass</t>
  </si>
  <si>
    <t>9.8425"</t>
  </si>
  <si>
    <t>250mm</t>
  </si>
  <si>
    <r>
      <t>delta at 50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</si>
  <si>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r>
      <t>delta at 4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</si>
  <si>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Glass</t>
  </si>
  <si>
    <t>Steel</t>
  </si>
  <si>
    <t>titanium</t>
  </si>
  <si>
    <t>Axial displacement</t>
  </si>
  <si>
    <t>Radial displacement</t>
  </si>
  <si>
    <t>Contact force on seat (lb)</t>
  </si>
  <si>
    <t>Friction force of seat (lb)</t>
  </si>
  <si>
    <t>Contact force on OD (lb)</t>
  </si>
  <si>
    <t>Contact pressure on OD</t>
  </si>
  <si>
    <t>Max first principle stress</t>
  </si>
  <si>
    <t>Max Von Misses</t>
  </si>
  <si>
    <t>case 1</t>
  </si>
  <si>
    <t>case 2</t>
  </si>
  <si>
    <t>case 3</t>
  </si>
  <si>
    <t>case 4</t>
  </si>
  <si>
    <t>case 5</t>
  </si>
  <si>
    <t>case 6</t>
  </si>
  <si>
    <t>Axial displacement is measured relative to seat of glass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</si>
</sst>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F8" sqref="F8"/>
    </sheetView>
  </sheetViews>
  <sheetFormatPr defaultRowHeight="15" x14ac:dyDescent="0.25"/>
  <cols>
    <col min="1" max="1" width="40.85546875" customWidth="1"/>
    <col min="2" max="2" width="10.7109375" bestFit="1" customWidth="1"/>
    <col min="3" max="3" width="12.140625" bestFit="1" customWidth="1"/>
    <col min="4" max="4" width="12.85546875" bestFit="1" customWidth="1"/>
    <col min="5" max="5" width="13.28515625" bestFit="1" customWidth="1"/>
    <col min="6" max="6" width="10.7109375" bestFit="1" customWidth="1"/>
  </cols>
  <sheetData>
    <row r="1" spans="1:7" x14ac:dyDescent="0.25">
      <c r="A1" t="s">
        <v>0</v>
      </c>
    </row>
    <row r="2" spans="1:7" x14ac:dyDescent="0.25">
      <c r="A2" t="s">
        <v>16</v>
      </c>
    </row>
    <row r="3" spans="1:7" x14ac:dyDescent="0.25">
      <c r="A3" t="s">
        <v>6</v>
      </c>
    </row>
    <row r="4" spans="1:7" x14ac:dyDescent="0.25">
      <c r="A4" t="s">
        <v>13</v>
      </c>
    </row>
    <row r="5" spans="1:7" x14ac:dyDescent="0.25">
      <c r="A5" t="s">
        <v>17</v>
      </c>
    </row>
    <row r="7" spans="1:7" x14ac:dyDescent="0.25">
      <c r="B7" s="3" t="s">
        <v>1</v>
      </c>
      <c r="C7" s="4"/>
      <c r="D7" s="4"/>
      <c r="E7" s="5"/>
      <c r="F7" s="2" t="s">
        <v>2</v>
      </c>
      <c r="G7" s="2"/>
    </row>
    <row r="8" spans="1:7" x14ac:dyDescent="0.25">
      <c r="B8" s="1" t="s">
        <v>4</v>
      </c>
      <c r="C8" s="1" t="s">
        <v>3</v>
      </c>
      <c r="D8" s="1" t="s">
        <v>18</v>
      </c>
      <c r="E8" s="1" t="s">
        <v>19</v>
      </c>
      <c r="F8" s="1" t="s">
        <v>4</v>
      </c>
      <c r="G8" s="1" t="s">
        <v>3</v>
      </c>
    </row>
    <row r="9" spans="1:7" x14ac:dyDescent="0.25">
      <c r="A9" s="1" t="s">
        <v>5</v>
      </c>
      <c r="B9">
        <v>1.14E-2</v>
      </c>
      <c r="C9" s="1">
        <v>7.0000000000000001E-3</v>
      </c>
      <c r="D9" s="1">
        <v>8.9999999999999993E-3</v>
      </c>
      <c r="E9" s="1">
        <v>8.0000000000000002E-3</v>
      </c>
      <c r="F9" s="1">
        <v>8.0000000000000002E-3</v>
      </c>
      <c r="G9" s="1">
        <v>6.0000000000000001E-3</v>
      </c>
    </row>
    <row r="10" spans="1:7" x14ac:dyDescent="0.25">
      <c r="A10" s="1" t="s">
        <v>12</v>
      </c>
      <c r="B10" s="1">
        <v>4.5999999999999999E-3</v>
      </c>
      <c r="C10" s="1">
        <v>1E-3</v>
      </c>
      <c r="D10" s="1">
        <v>2E-3</v>
      </c>
      <c r="E10" s="1">
        <v>1E-3</v>
      </c>
      <c r="F10" s="1">
        <v>3.0000000000000001E-3</v>
      </c>
      <c r="G10" s="1">
        <v>5.9999999999999995E-4</v>
      </c>
    </row>
    <row r="11" spans="1:7" x14ac:dyDescent="0.25">
      <c r="A11" s="1" t="s">
        <v>7</v>
      </c>
      <c r="B11" s="1">
        <v>6880</v>
      </c>
      <c r="C11" s="1">
        <v>6311</v>
      </c>
      <c r="D11" s="1"/>
      <c r="E11" s="1"/>
      <c r="F11" s="1">
        <v>5948</v>
      </c>
      <c r="G11" s="1">
        <v>5659</v>
      </c>
    </row>
    <row r="12" spans="1:7" x14ac:dyDescent="0.25">
      <c r="A12" s="1" t="s">
        <v>8</v>
      </c>
      <c r="B12" s="1">
        <v>6350</v>
      </c>
      <c r="C12" s="1">
        <v>5434</v>
      </c>
      <c r="D12" s="1"/>
      <c r="E12" s="1"/>
      <c r="F12" s="1">
        <v>6460</v>
      </c>
      <c r="G12" s="1">
        <v>7061</v>
      </c>
    </row>
    <row r="13" spans="1:7" x14ac:dyDescent="0.25">
      <c r="A13" s="1" t="s">
        <v>9</v>
      </c>
      <c r="B13" s="1">
        <v>14035</v>
      </c>
      <c r="C13" s="1">
        <v>13816</v>
      </c>
      <c r="D13" s="1"/>
      <c r="E13" s="1"/>
      <c r="F13" s="1">
        <v>18946</v>
      </c>
      <c r="G13" s="1">
        <v>25000</v>
      </c>
    </row>
    <row r="14" spans="1:7" x14ac:dyDescent="0.25">
      <c r="A14" s="1" t="s">
        <v>10</v>
      </c>
      <c r="B14" s="1">
        <v>9950</v>
      </c>
      <c r="C14" s="1">
        <v>6140</v>
      </c>
      <c r="D14" s="1"/>
      <c r="E14" s="1"/>
      <c r="F14" s="1">
        <v>7576</v>
      </c>
      <c r="G14" s="1">
        <v>5175</v>
      </c>
    </row>
    <row r="15" spans="1:7" x14ac:dyDescent="0.25">
      <c r="A15" s="1" t="s">
        <v>11</v>
      </c>
      <c r="B15" s="1">
        <v>15772</v>
      </c>
      <c r="C15" s="1">
        <v>13816</v>
      </c>
      <c r="D15" s="1"/>
      <c r="E15" s="1"/>
      <c r="F15" s="1">
        <v>20457</v>
      </c>
      <c r="G15" s="1">
        <v>25000</v>
      </c>
    </row>
    <row r="16" spans="1:7" x14ac:dyDescent="0.25">
      <c r="A16" s="1" t="s">
        <v>14</v>
      </c>
      <c r="B16" s="1">
        <v>6513</v>
      </c>
      <c r="C16" s="1">
        <v>-188</v>
      </c>
      <c r="D16" s="1">
        <v>421</v>
      </c>
      <c r="E16" s="1">
        <v>-1291</v>
      </c>
      <c r="F16" s="1">
        <v>4723</v>
      </c>
      <c r="G16" s="1">
        <v>705</v>
      </c>
    </row>
    <row r="17" spans="1:7" x14ac:dyDescent="0.25">
      <c r="A17" s="1" t="s">
        <v>15</v>
      </c>
      <c r="B17" s="1">
        <v>8982</v>
      </c>
      <c r="C17" s="1">
        <v>-355</v>
      </c>
      <c r="D17" s="1">
        <v>2263</v>
      </c>
      <c r="E17" s="1">
        <v>-828</v>
      </c>
      <c r="F17" s="1">
        <v>6471</v>
      </c>
      <c r="G17" s="1">
        <v>-758</v>
      </c>
    </row>
  </sheetData>
  <mergeCells count="2">
    <mergeCell ref="F7:G7"/>
    <mergeCell ref="B7:E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22" sqref="C22"/>
    </sheetView>
  </sheetViews>
  <sheetFormatPr defaultRowHeight="15" x14ac:dyDescent="0.25"/>
  <cols>
    <col min="1" max="1" width="10.7109375" bestFit="1" customWidth="1"/>
    <col min="2" max="2" width="19.42578125" bestFit="1" customWidth="1"/>
    <col min="3" max="3" width="8.28515625" bestFit="1" customWidth="1"/>
  </cols>
  <sheetData>
    <row r="1" spans="1:3" x14ac:dyDescent="0.25">
      <c r="A1" s="1" t="s">
        <v>27</v>
      </c>
      <c r="B1" s="1" t="s">
        <v>26</v>
      </c>
      <c r="C1" s="1" t="s">
        <v>25</v>
      </c>
    </row>
    <row r="2" spans="1:3" x14ac:dyDescent="0.25">
      <c r="A2" s="1" t="s">
        <v>24</v>
      </c>
      <c r="B2" s="1">
        <f>11500000</f>
        <v>11500000</v>
      </c>
      <c r="C2" s="6">
        <v>4.6099999999999999E-6</v>
      </c>
    </row>
    <row r="3" spans="1:3" x14ac:dyDescent="0.25">
      <c r="A3" s="1" t="s">
        <v>23</v>
      </c>
      <c r="B3" s="6">
        <v>16500000</v>
      </c>
      <c r="C3" s="6">
        <v>5.3000000000000001E-6</v>
      </c>
    </row>
    <row r="4" spans="1:3" x14ac:dyDescent="0.25">
      <c r="A4" s="1" t="s">
        <v>22</v>
      </c>
      <c r="B4" s="1">
        <f>29000000</f>
        <v>29000000</v>
      </c>
      <c r="C4" s="6">
        <v>8.8999999999999995E-6</v>
      </c>
    </row>
    <row r="5" spans="1:3" x14ac:dyDescent="0.25">
      <c r="A5" s="1" t="s">
        <v>21</v>
      </c>
      <c r="B5" s="1">
        <v>10000000</v>
      </c>
      <c r="C5" s="6">
        <f>0.0000133</f>
        <v>1.33E-5</v>
      </c>
    </row>
    <row r="6" spans="1:3" x14ac:dyDescent="0.25">
      <c r="A6" s="1" t="s">
        <v>20</v>
      </c>
      <c r="B6" s="1">
        <v>420000</v>
      </c>
      <c r="C6" s="6">
        <f>0.000058</f>
        <v>5.8E-5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zoomScale="160" zoomScaleNormal="160" workbookViewId="0">
      <selection activeCell="B10" sqref="B10"/>
    </sheetView>
  </sheetViews>
  <sheetFormatPr defaultRowHeight="15" x14ac:dyDescent="0.25"/>
  <cols>
    <col min="2" max="2" width="12" bestFit="1" customWidth="1"/>
    <col min="3" max="3" width="11" bestFit="1" customWidth="1"/>
  </cols>
  <sheetData>
    <row r="1" spans="1:4" x14ac:dyDescent="0.25">
      <c r="A1" t="s">
        <v>28</v>
      </c>
    </row>
    <row r="2" spans="1:4" x14ac:dyDescent="0.25">
      <c r="A2" t="s">
        <v>29</v>
      </c>
    </row>
    <row r="4" spans="1:4" x14ac:dyDescent="0.25">
      <c r="A4" t="s">
        <v>30</v>
      </c>
      <c r="C4" t="s">
        <v>31</v>
      </c>
      <c r="D4" t="s">
        <v>32</v>
      </c>
    </row>
    <row r="5" spans="1:4" x14ac:dyDescent="0.25">
      <c r="A5" t="s">
        <v>33</v>
      </c>
      <c r="C5" t="s">
        <v>34</v>
      </c>
      <c r="D5" t="s">
        <v>35</v>
      </c>
    </row>
    <row r="7" spans="1:4" ht="17.25" x14ac:dyDescent="0.25">
      <c r="A7" s="1"/>
      <c r="B7" s="1" t="s">
        <v>36</v>
      </c>
      <c r="C7" s="1" t="s">
        <v>37</v>
      </c>
    </row>
    <row r="8" spans="1:4" x14ac:dyDescent="0.25">
      <c r="A8" s="1" t="s">
        <v>38</v>
      </c>
      <c r="B8" s="1">
        <v>1.72E-3</v>
      </c>
      <c r="C8" s="1">
        <v>-1.4499999999999999E-3</v>
      </c>
    </row>
    <row r="9" spans="1:4" x14ac:dyDescent="0.25">
      <c r="A9" s="1" t="s">
        <v>39</v>
      </c>
      <c r="B9" s="1">
        <v>4.1999999999999997E-3</v>
      </c>
      <c r="C9" s="1">
        <v>-3.5300000000000002E-3</v>
      </c>
    </row>
    <row r="10" spans="1:4" x14ac:dyDescent="0.25">
      <c r="A10" s="1" t="s">
        <v>40</v>
      </c>
      <c r="B10" s="1">
        <v>2.2000000000000001E-3</v>
      </c>
      <c r="C10" s="1">
        <v>-1.9E-3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D25" sqref="D25"/>
    </sheetView>
  </sheetViews>
  <sheetFormatPr defaultRowHeight="15" x14ac:dyDescent="0.25"/>
  <cols>
    <col min="2" max="2" width="18.140625" bestFit="1" customWidth="1"/>
    <col min="3" max="3" width="19.140625" bestFit="1" customWidth="1"/>
    <col min="4" max="4" width="23.5703125" bestFit="1" customWidth="1"/>
    <col min="5" max="5" width="23.140625" bestFit="1" customWidth="1"/>
    <col min="6" max="6" width="22.5703125" bestFit="1" customWidth="1"/>
    <col min="7" max="7" width="22.140625" bestFit="1" customWidth="1"/>
    <col min="8" max="8" width="23" bestFit="1" customWidth="1"/>
  </cols>
  <sheetData>
    <row r="2" spans="1:9" x14ac:dyDescent="0.25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</row>
    <row r="3" spans="1:9" x14ac:dyDescent="0.25">
      <c r="A3" t="s">
        <v>49</v>
      </c>
      <c r="B3">
        <v>5.8500000000000002E-3</v>
      </c>
      <c r="C3">
        <v>-8.8000000000000003E-4</v>
      </c>
      <c r="D3">
        <v>167000</v>
      </c>
      <c r="E3">
        <v>23144</v>
      </c>
      <c r="F3">
        <v>63519</v>
      </c>
      <c r="G3">
        <f>F3/20.3</f>
        <v>3129.0147783251232</v>
      </c>
      <c r="H3">
        <v>1600</v>
      </c>
    </row>
    <row r="4" spans="1:9" x14ac:dyDescent="0.25">
      <c r="A4" t="s">
        <v>50</v>
      </c>
      <c r="B4">
        <v>6.0099999999999997E-3</v>
      </c>
      <c r="C4">
        <v>-5.5999999999999995E-4</v>
      </c>
      <c r="D4">
        <v>167000</v>
      </c>
      <c r="E4">
        <v>0</v>
      </c>
      <c r="F4">
        <v>86214</v>
      </c>
      <c r="G4">
        <f t="shared" ref="G4:G8" si="0">F4/20.3</f>
        <v>4246.9950738916259</v>
      </c>
      <c r="H4">
        <v>2200</v>
      </c>
    </row>
    <row r="5" spans="1:9" x14ac:dyDescent="0.25">
      <c r="A5" t="s">
        <v>51</v>
      </c>
      <c r="G5">
        <f t="shared" si="0"/>
        <v>0</v>
      </c>
    </row>
    <row r="6" spans="1:9" x14ac:dyDescent="0.25">
      <c r="A6" t="s">
        <v>52</v>
      </c>
      <c r="G6">
        <f t="shared" si="0"/>
        <v>0</v>
      </c>
    </row>
    <row r="7" spans="1:9" x14ac:dyDescent="0.25">
      <c r="A7" t="s">
        <v>53</v>
      </c>
      <c r="B7">
        <v>6.4200000000000004E-3</v>
      </c>
      <c r="C7">
        <v>4.2000000000000002E-4</v>
      </c>
      <c r="D7">
        <v>169000</v>
      </c>
      <c r="E7">
        <v>27200</v>
      </c>
      <c r="F7">
        <v>49972</v>
      </c>
      <c r="G7">
        <f t="shared" si="0"/>
        <v>2461.6748768472908</v>
      </c>
      <c r="H7">
        <v>1790</v>
      </c>
    </row>
    <row r="8" spans="1:9" x14ac:dyDescent="0.25">
      <c r="A8" t="s">
        <v>54</v>
      </c>
      <c r="B8">
        <v>6.7799999999999996E-3</v>
      </c>
      <c r="C8">
        <v>1.4999999999999999E-4</v>
      </c>
      <c r="D8">
        <v>167000</v>
      </c>
      <c r="E8">
        <v>0</v>
      </c>
      <c r="F8">
        <v>76100</v>
      </c>
      <c r="G8">
        <f t="shared" si="0"/>
        <v>3748.768472906404</v>
      </c>
      <c r="H8">
        <v>2330</v>
      </c>
    </row>
    <row r="14" spans="1:9" x14ac:dyDescent="0.25">
      <c r="A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Coefs of thermal exp</vt:lpstr>
      <vt:lpstr>Thernal Expansion of components</vt:lpstr>
      <vt:lpstr>Sheet4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Cazenave</dc:creator>
  <cp:lastModifiedBy>François Cazenave</cp:lastModifiedBy>
  <dcterms:created xsi:type="dcterms:W3CDTF">2016-02-29T21:29:52Z</dcterms:created>
  <dcterms:modified xsi:type="dcterms:W3CDTF">2016-03-31T22:35:42Z</dcterms:modified>
</cp:coreProperties>
</file>