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035" windowHeight="978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K25" i="1" l="1"/>
  <c r="L25" i="1"/>
  <c r="L17" i="1"/>
  <c r="L16" i="1"/>
  <c r="L15" i="1"/>
  <c r="L14" i="1"/>
  <c r="L13" i="1"/>
  <c r="L12" i="1"/>
  <c r="L11" i="1"/>
  <c r="L10" i="1"/>
  <c r="L9" i="1"/>
  <c r="L8" i="1"/>
  <c r="L7" i="1"/>
  <c r="J17" i="1"/>
  <c r="J16" i="1"/>
  <c r="J15" i="1"/>
  <c r="J14" i="1"/>
  <c r="J13" i="1"/>
  <c r="J12" i="1"/>
  <c r="J11" i="1"/>
  <c r="J10" i="1"/>
  <c r="J9" i="1"/>
  <c r="J8" i="1"/>
  <c r="J7" i="1"/>
  <c r="I7" i="1"/>
  <c r="I6" i="1"/>
  <c r="H8" i="1"/>
  <c r="H9" i="1" s="1"/>
  <c r="H7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7" i="1"/>
  <c r="A22" i="1"/>
  <c r="A21" i="1"/>
  <c r="A20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7" i="1"/>
  <c r="H10" i="1" l="1"/>
  <c r="I9" i="1"/>
  <c r="I8" i="1"/>
  <c r="H11" i="1" l="1"/>
  <c r="I10" i="1"/>
  <c r="H12" i="1" l="1"/>
  <c r="I11" i="1"/>
  <c r="H13" i="1" l="1"/>
  <c r="I12" i="1"/>
  <c r="H14" i="1" l="1"/>
  <c r="I13" i="1"/>
  <c r="H15" i="1" l="1"/>
  <c r="I14" i="1"/>
  <c r="H16" i="1" l="1"/>
  <c r="I15" i="1"/>
  <c r="H17" i="1" l="1"/>
  <c r="I16" i="1"/>
  <c r="H18" i="1" l="1"/>
  <c r="I18" i="1" s="1"/>
  <c r="I17" i="1"/>
</calcChain>
</file>

<file path=xl/sharedStrings.xml><?xml version="1.0" encoding="utf-8"?>
<sst xmlns="http://schemas.openxmlformats.org/spreadsheetml/2006/main" count="14" uniqueCount="8">
  <si>
    <t>4-20ma</t>
  </si>
  <si>
    <t>vel (m/s)</t>
  </si>
  <si>
    <t>adc (v)</t>
  </si>
  <si>
    <t>adc (cnts)</t>
  </si>
  <si>
    <t>adc (V)</t>
  </si>
  <si>
    <t>slope</t>
  </si>
  <si>
    <t>offset</t>
  </si>
  <si>
    <t>ADC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</si>
</sst>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7313258358959879"/>
                  <c:y val="5.4175518512140084E-4"/>
                </c:manualLayout>
              </c:layout>
              <c:numFmt formatCode="General" sourceLinked="0"/>
            </c:trendlineLbl>
          </c:trendline>
          <c:xVal>
            <c:numRef>
              <c:f>Sheet1!$J$6:$J$18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5461.3771408598395</c:v>
                </c:pt>
                <c:pt idx="2">
                  <c:v>10922.754281719679</c:v>
                </c:pt>
                <c:pt idx="3">
                  <c:v>16384.131422579518</c:v>
                </c:pt>
                <c:pt idx="4">
                  <c:v>21845.508563439358</c:v>
                </c:pt>
                <c:pt idx="5">
                  <c:v>27306.885704299199</c:v>
                </c:pt>
                <c:pt idx="6">
                  <c:v>32768.262845159035</c:v>
                </c:pt>
                <c:pt idx="7">
                  <c:v>38229.639986018876</c:v>
                </c:pt>
                <c:pt idx="8">
                  <c:v>43691.017126878716</c:v>
                </c:pt>
                <c:pt idx="9">
                  <c:v>49152.394267738557</c:v>
                </c:pt>
                <c:pt idx="10">
                  <c:v>54613.771408598397</c:v>
                </c:pt>
                <c:pt idx="11">
                  <c:v>60075.148549458238</c:v>
                </c:pt>
                <c:pt idx="12">
                  <c:v>65535</c:v>
                </c:pt>
              </c:numCache>
            </c:numRef>
          </c:xVal>
          <c:yVal>
            <c:numRef>
              <c:f>Sheet1!$K$6:$K$18</c:f>
              <c:numCache>
                <c:formatCode>General</c:formatCode>
                <c:ptCount val="13"/>
                <c:pt idx="0">
                  <c:v>3.9857999999999998</c:v>
                </c:pt>
                <c:pt idx="1">
                  <c:v>5.5119999999999996</c:v>
                </c:pt>
                <c:pt idx="2">
                  <c:v>7.0381999999999998</c:v>
                </c:pt>
                <c:pt idx="3">
                  <c:v>8.5643999999999991</c:v>
                </c:pt>
                <c:pt idx="4">
                  <c:v>10.0906</c:v>
                </c:pt>
                <c:pt idx="5">
                  <c:v>11.6168</c:v>
                </c:pt>
                <c:pt idx="6">
                  <c:v>13.143000000000001</c:v>
                </c:pt>
                <c:pt idx="7">
                  <c:v>14.6692</c:v>
                </c:pt>
                <c:pt idx="8">
                  <c:v>16.195399999999999</c:v>
                </c:pt>
                <c:pt idx="9">
                  <c:v>17.721599999999999</c:v>
                </c:pt>
                <c:pt idx="10">
                  <c:v>19.247800000000002</c:v>
                </c:pt>
                <c:pt idx="11">
                  <c:v>20.774000000000001</c:v>
                </c:pt>
                <c:pt idx="12">
                  <c:v>22.3002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50816"/>
        <c:axId val="37652352"/>
      </c:scatterChart>
      <c:scatterChart>
        <c:scatterStyle val="lineMarker"/>
        <c:varyColors val="0"/>
        <c:ser>
          <c:idx val="1"/>
          <c:order val="1"/>
          <c:trendline>
            <c:trendlineType val="linear"/>
            <c:dispRSqr val="1"/>
            <c:dispEq val="1"/>
            <c:trendlineLbl>
              <c:layout>
                <c:manualLayout>
                  <c:x val="-0.12469229690442382"/>
                  <c:y val="0.36944081332546175"/>
                </c:manualLayout>
              </c:layout>
              <c:numFmt formatCode="General" sourceLinked="0"/>
            </c:trendlineLbl>
          </c:trendline>
          <c:xVal>
            <c:numRef>
              <c:f>Sheet1!$J$6:$J$18</c:f>
              <c:numCache>
                <c:formatCode>0</c:formatCode>
                <c:ptCount val="13"/>
                <c:pt idx="0" formatCode="General">
                  <c:v>0</c:v>
                </c:pt>
                <c:pt idx="1">
                  <c:v>5461.3771408598395</c:v>
                </c:pt>
                <c:pt idx="2">
                  <c:v>10922.754281719679</c:v>
                </c:pt>
                <c:pt idx="3">
                  <c:v>16384.131422579518</c:v>
                </c:pt>
                <c:pt idx="4">
                  <c:v>21845.508563439358</c:v>
                </c:pt>
                <c:pt idx="5">
                  <c:v>27306.885704299199</c:v>
                </c:pt>
                <c:pt idx="6">
                  <c:v>32768.262845159035</c:v>
                </c:pt>
                <c:pt idx="7">
                  <c:v>38229.639986018876</c:v>
                </c:pt>
                <c:pt idx="8">
                  <c:v>43691.017126878716</c:v>
                </c:pt>
                <c:pt idx="9">
                  <c:v>49152.394267738557</c:v>
                </c:pt>
                <c:pt idx="10">
                  <c:v>54613.771408598397</c:v>
                </c:pt>
                <c:pt idx="11">
                  <c:v>60075.148549458238</c:v>
                </c:pt>
                <c:pt idx="12">
                  <c:v>65535</c:v>
                </c:pt>
              </c:numCache>
            </c:numRef>
          </c:xVal>
          <c:yVal>
            <c:numRef>
              <c:f>Sheet1!$L$6:$L$17</c:f>
              <c:numCache>
                <c:formatCode>General</c:formatCode>
                <c:ptCount val="12"/>
                <c:pt idx="0">
                  <c:v>0</c:v>
                </c:pt>
                <c:pt idx="1">
                  <c:v>0.47249999999999992</c:v>
                </c:pt>
                <c:pt idx="2">
                  <c:v>0.94943750000000016</c:v>
                </c:pt>
                <c:pt idx="3">
                  <c:v>1.4263749999999997</c:v>
                </c:pt>
                <c:pt idx="4">
                  <c:v>1.9033125000000002</c:v>
                </c:pt>
                <c:pt idx="5">
                  <c:v>2.3802499999999998</c:v>
                </c:pt>
                <c:pt idx="6">
                  <c:v>2.8571874999999993</c:v>
                </c:pt>
                <c:pt idx="7">
                  <c:v>3.3341250000000002</c:v>
                </c:pt>
                <c:pt idx="8">
                  <c:v>3.8110625000000002</c:v>
                </c:pt>
                <c:pt idx="9">
                  <c:v>4.2879999999999994</c:v>
                </c:pt>
                <c:pt idx="10">
                  <c:v>4.7649375000000003</c:v>
                </c:pt>
                <c:pt idx="11">
                  <c:v>5.2418750000000003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176512"/>
        <c:axId val="81603200"/>
      </c:scatterChart>
      <c:valAx>
        <c:axId val="3765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ADC Counts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652352"/>
        <c:crosses val="autoZero"/>
        <c:crossBetween val="midCat"/>
      </c:valAx>
      <c:valAx>
        <c:axId val="37652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4-20ma Signal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650816"/>
        <c:crosses val="autoZero"/>
        <c:crossBetween val="midCat"/>
      </c:valAx>
      <c:valAx>
        <c:axId val="81603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8176512"/>
        <c:crosses val="max"/>
        <c:crossBetween val="midCat"/>
      </c:valAx>
      <c:valAx>
        <c:axId val="108176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03200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Sheet1!$N$6:$N$8</c:f>
              <c:numCache>
                <c:formatCode>General</c:formatCode>
                <c:ptCount val="3"/>
                <c:pt idx="0">
                  <c:v>2.7000000000000001E-3</c:v>
                </c:pt>
                <c:pt idx="1">
                  <c:v>2.62</c:v>
                </c:pt>
                <c:pt idx="2">
                  <c:v>2.97</c:v>
                </c:pt>
              </c:numCache>
            </c:numRef>
          </c:xVal>
          <c:yVal>
            <c:numRef>
              <c:f>Sheet1!$O$6:$O$8</c:f>
              <c:numCache>
                <c:formatCode>General</c:formatCode>
                <c:ptCount val="3"/>
                <c:pt idx="0">
                  <c:v>4</c:v>
                </c:pt>
                <c:pt idx="1">
                  <c:v>20</c:v>
                </c:pt>
                <c:pt idx="2">
                  <c:v>22.1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409856"/>
        <c:axId val="32408320"/>
      </c:scatterChart>
      <c:valAx>
        <c:axId val="324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408320"/>
        <c:crosses val="autoZero"/>
        <c:crossBetween val="midCat"/>
      </c:valAx>
      <c:valAx>
        <c:axId val="3240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4098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Sheet1!$A$6:$A$22</c:f>
              <c:numCache>
                <c:formatCode>General</c:formatCode>
                <c:ptCount val="1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</c:numCache>
            </c:numRef>
          </c:xVal>
          <c:yVal>
            <c:numRef>
              <c:f>Sheet1!$B$6:$B$22</c:f>
              <c:numCache>
                <c:formatCode>General</c:formatCode>
                <c:ptCount val="17"/>
                <c:pt idx="0">
                  <c:v>0</c:v>
                </c:pt>
                <c:pt idx="1">
                  <c:v>0.3125</c:v>
                </c:pt>
                <c:pt idx="2">
                  <c:v>0.625</c:v>
                </c:pt>
                <c:pt idx="3">
                  <c:v>0.9375</c:v>
                </c:pt>
                <c:pt idx="4">
                  <c:v>1.25</c:v>
                </c:pt>
                <c:pt idx="5">
                  <c:v>1.5625</c:v>
                </c:pt>
                <c:pt idx="6">
                  <c:v>1.875</c:v>
                </c:pt>
                <c:pt idx="7">
                  <c:v>2.1875</c:v>
                </c:pt>
                <c:pt idx="8">
                  <c:v>2.5</c:v>
                </c:pt>
                <c:pt idx="9">
                  <c:v>2.8125</c:v>
                </c:pt>
                <c:pt idx="10">
                  <c:v>3.125</c:v>
                </c:pt>
                <c:pt idx="11">
                  <c:v>3.4375</c:v>
                </c:pt>
                <c:pt idx="12">
                  <c:v>3.75</c:v>
                </c:pt>
                <c:pt idx="13">
                  <c:v>4.0625</c:v>
                </c:pt>
                <c:pt idx="14">
                  <c:v>4.375</c:v>
                </c:pt>
                <c:pt idx="15">
                  <c:v>4.6875</c:v>
                </c:pt>
                <c:pt idx="16">
                  <c:v>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33440"/>
        <c:axId val="85931520"/>
      </c:scatterChart>
      <c:valAx>
        <c:axId val="8593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931520"/>
        <c:crosses val="autoZero"/>
        <c:crossBetween val="midCat"/>
      </c:valAx>
      <c:valAx>
        <c:axId val="85931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9334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381000</xdr:colOff>
      <xdr:row>4</xdr:row>
      <xdr:rowOff>33337</xdr:rowOff>
    </xdr:from>
    <xdr:to>
      <xdr:col>26</xdr:col>
      <xdr:colOff>76200</xdr:colOff>
      <xdr:row>18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266700</xdr:colOff>
      <xdr:row>15</xdr:row>
      <xdr:rowOff>33337</xdr:rowOff>
    </xdr:from>
    <xdr:to>
      <xdr:col>21</xdr:col>
      <xdr:colOff>571500</xdr:colOff>
      <xdr:row>29</xdr:row>
      <xdr:rowOff>109537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J26" sqref="J25:J2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3</v>
      </c>
    </row>
    <row r="2" spans="1:18" x14ac:dyDescent="0.25">
      <c r="A2">
        <v>0</v>
      </c>
      <c r="C2">
        <v>0</v>
      </c>
      <c r="D2">
        <v>0</v>
      </c>
    </row>
    <row r="3" spans="1:18" x14ac:dyDescent="0.25">
      <c r="A3">
        <v>1</v>
      </c>
    </row>
    <row r="4" spans="1:18" x14ac:dyDescent="0.25">
      <c r="A4">
        <v>2</v>
      </c>
    </row>
    <row r="5" spans="1:18" x14ac:dyDescent="0.25">
      <c r="A5">
        <v>3</v>
      </c>
      <c r="H5" t="s">
        <v>4</v>
      </c>
      <c r="I5" t="s">
        <v>0</v>
      </c>
      <c r="J5" t="s">
        <v>3</v>
      </c>
      <c r="K5" t="s">
        <v>0</v>
      </c>
      <c r="Q5" t="s">
        <v>5</v>
      </c>
      <c r="R5" t="s">
        <v>6</v>
      </c>
    </row>
    <row r="6" spans="1:18" x14ac:dyDescent="0.25">
      <c r="A6">
        <v>4</v>
      </c>
      <c r="B6">
        <v>0</v>
      </c>
      <c r="C6">
        <v>2.7000000000000001E-3</v>
      </c>
      <c r="E6">
        <v>58</v>
      </c>
      <c r="H6" s="1">
        <v>0</v>
      </c>
      <c r="I6">
        <f>(6.1048*H6)+3.9858</f>
        <v>3.9857999999999998</v>
      </c>
      <c r="J6">
        <v>0</v>
      </c>
      <c r="K6">
        <v>3.9857999999999998</v>
      </c>
      <c r="L6">
        <v>0</v>
      </c>
      <c r="N6">
        <v>2.7000000000000001E-3</v>
      </c>
      <c r="O6">
        <v>4</v>
      </c>
      <c r="Q6">
        <v>6.1048</v>
      </c>
      <c r="R6">
        <v>3.9857999999999998</v>
      </c>
    </row>
    <row r="7" spans="1:18" x14ac:dyDescent="0.25">
      <c r="A7">
        <f>A6+1</f>
        <v>5</v>
      </c>
      <c r="B7">
        <f>B6+0.3125</f>
        <v>0.3125</v>
      </c>
      <c r="H7" s="1">
        <f>H6+0.25</f>
        <v>0.25</v>
      </c>
      <c r="I7">
        <f t="shared" ref="I7:K18" si="0">(6.1048*H7)+3.9858</f>
        <v>5.5119999999999996</v>
      </c>
      <c r="J7" s="2">
        <f>H7/0.000045776</f>
        <v>5461.3771408598395</v>
      </c>
      <c r="K7">
        <v>5.5119999999999996</v>
      </c>
      <c r="L7">
        <f t="shared" ref="L7:L18" si="1">(0.3125*I7)-1.25</f>
        <v>0.47249999999999992</v>
      </c>
      <c r="N7">
        <v>2.62</v>
      </c>
      <c r="O7">
        <v>20</v>
      </c>
    </row>
    <row r="8" spans="1:18" x14ac:dyDescent="0.25">
      <c r="A8">
        <f t="shared" ref="A8:A19" si="2">A7+1</f>
        <v>6</v>
      </c>
      <c r="B8">
        <f t="shared" ref="B8:B22" si="3">B7+0.3125</f>
        <v>0.625</v>
      </c>
      <c r="H8" s="1">
        <f t="shared" ref="H8:H18" si="4">H7+0.25</f>
        <v>0.5</v>
      </c>
      <c r="I8">
        <f t="shared" si="0"/>
        <v>7.0381999999999998</v>
      </c>
      <c r="J8" s="2">
        <f t="shared" ref="J8:J17" si="5">H8/0.000045776</f>
        <v>10922.754281719679</v>
      </c>
      <c r="K8">
        <v>7.0381999999999998</v>
      </c>
      <c r="L8">
        <f t="shared" si="1"/>
        <v>0.94943750000000016</v>
      </c>
      <c r="N8">
        <v>2.97</v>
      </c>
      <c r="O8">
        <v>22.1</v>
      </c>
    </row>
    <row r="9" spans="1:18" x14ac:dyDescent="0.25">
      <c r="A9">
        <f t="shared" si="2"/>
        <v>7</v>
      </c>
      <c r="B9">
        <f t="shared" si="3"/>
        <v>0.9375</v>
      </c>
      <c r="H9" s="1">
        <f t="shared" si="4"/>
        <v>0.75</v>
      </c>
      <c r="I9">
        <f t="shared" si="0"/>
        <v>8.5643999999999991</v>
      </c>
      <c r="J9" s="2">
        <f t="shared" si="5"/>
        <v>16384.131422579518</v>
      </c>
      <c r="K9">
        <v>8.5643999999999991</v>
      </c>
      <c r="L9">
        <f t="shared" si="1"/>
        <v>1.4263749999999997</v>
      </c>
    </row>
    <row r="10" spans="1:18" x14ac:dyDescent="0.25">
      <c r="A10">
        <f t="shared" si="2"/>
        <v>8</v>
      </c>
      <c r="B10">
        <f t="shared" si="3"/>
        <v>1.25</v>
      </c>
      <c r="H10" s="1">
        <f t="shared" si="4"/>
        <v>1</v>
      </c>
      <c r="I10">
        <f t="shared" si="0"/>
        <v>10.0906</v>
      </c>
      <c r="J10" s="2">
        <f t="shared" si="5"/>
        <v>21845.508563439358</v>
      </c>
      <c r="K10">
        <v>10.0906</v>
      </c>
      <c r="L10">
        <f t="shared" si="1"/>
        <v>1.9033125000000002</v>
      </c>
    </row>
    <row r="11" spans="1:18" x14ac:dyDescent="0.25">
      <c r="A11">
        <f t="shared" si="2"/>
        <v>9</v>
      </c>
      <c r="B11">
        <f t="shared" si="3"/>
        <v>1.5625</v>
      </c>
      <c r="H11" s="1">
        <f t="shared" si="4"/>
        <v>1.25</v>
      </c>
      <c r="I11">
        <f t="shared" si="0"/>
        <v>11.6168</v>
      </c>
      <c r="J11" s="2">
        <f t="shared" si="5"/>
        <v>27306.885704299199</v>
      </c>
      <c r="K11">
        <v>11.6168</v>
      </c>
      <c r="L11">
        <f t="shared" si="1"/>
        <v>2.3802499999999998</v>
      </c>
    </row>
    <row r="12" spans="1:18" x14ac:dyDescent="0.25">
      <c r="A12">
        <f t="shared" si="2"/>
        <v>10</v>
      </c>
      <c r="B12">
        <f t="shared" si="3"/>
        <v>1.875</v>
      </c>
      <c r="H12" s="1">
        <f t="shared" si="4"/>
        <v>1.5</v>
      </c>
      <c r="I12">
        <f t="shared" si="0"/>
        <v>13.142999999999999</v>
      </c>
      <c r="J12" s="2">
        <f t="shared" si="5"/>
        <v>32768.262845159035</v>
      </c>
      <c r="K12">
        <v>13.143000000000001</v>
      </c>
      <c r="L12">
        <f t="shared" si="1"/>
        <v>2.8571874999999993</v>
      </c>
    </row>
    <row r="13" spans="1:18" x14ac:dyDescent="0.25">
      <c r="A13">
        <f t="shared" si="2"/>
        <v>11</v>
      </c>
      <c r="B13">
        <f t="shared" si="3"/>
        <v>2.1875</v>
      </c>
      <c r="H13" s="1">
        <f t="shared" si="4"/>
        <v>1.75</v>
      </c>
      <c r="I13">
        <f t="shared" si="0"/>
        <v>14.6692</v>
      </c>
      <c r="J13" s="2">
        <f t="shared" si="5"/>
        <v>38229.639986018876</v>
      </c>
      <c r="K13">
        <v>14.6692</v>
      </c>
      <c r="L13">
        <f t="shared" si="1"/>
        <v>3.3341250000000002</v>
      </c>
    </row>
    <row r="14" spans="1:18" x14ac:dyDescent="0.25">
      <c r="A14">
        <f t="shared" si="2"/>
        <v>12</v>
      </c>
      <c r="B14">
        <f t="shared" si="3"/>
        <v>2.5</v>
      </c>
      <c r="H14" s="1">
        <f t="shared" si="4"/>
        <v>2</v>
      </c>
      <c r="I14">
        <f t="shared" si="0"/>
        <v>16.195399999999999</v>
      </c>
      <c r="J14" s="2">
        <f t="shared" si="5"/>
        <v>43691.017126878716</v>
      </c>
      <c r="K14">
        <v>16.195399999999999</v>
      </c>
      <c r="L14">
        <f t="shared" si="1"/>
        <v>3.8110625000000002</v>
      </c>
    </row>
    <row r="15" spans="1:18" x14ac:dyDescent="0.25">
      <c r="A15">
        <f t="shared" si="2"/>
        <v>13</v>
      </c>
      <c r="B15">
        <f t="shared" si="3"/>
        <v>2.8125</v>
      </c>
      <c r="H15" s="1">
        <f t="shared" si="4"/>
        <v>2.25</v>
      </c>
      <c r="I15">
        <f t="shared" si="0"/>
        <v>17.721599999999999</v>
      </c>
      <c r="J15" s="2">
        <f t="shared" si="5"/>
        <v>49152.394267738557</v>
      </c>
      <c r="K15">
        <v>17.721599999999999</v>
      </c>
      <c r="L15">
        <f t="shared" si="1"/>
        <v>4.2879999999999994</v>
      </c>
    </row>
    <row r="16" spans="1:18" x14ac:dyDescent="0.25">
      <c r="A16">
        <f t="shared" si="2"/>
        <v>14</v>
      </c>
      <c r="B16">
        <f t="shared" si="3"/>
        <v>3.125</v>
      </c>
      <c r="H16" s="1">
        <f t="shared" si="4"/>
        <v>2.5</v>
      </c>
      <c r="I16">
        <f t="shared" si="0"/>
        <v>19.247800000000002</v>
      </c>
      <c r="J16" s="2">
        <f t="shared" si="5"/>
        <v>54613.771408598397</v>
      </c>
      <c r="K16">
        <v>19.247800000000002</v>
      </c>
      <c r="L16">
        <f t="shared" si="1"/>
        <v>4.7649375000000003</v>
      </c>
    </row>
    <row r="17" spans="1:12" x14ac:dyDescent="0.25">
      <c r="A17">
        <f t="shared" si="2"/>
        <v>15</v>
      </c>
      <c r="B17">
        <f t="shared" si="3"/>
        <v>3.4375</v>
      </c>
      <c r="H17" s="1">
        <f t="shared" si="4"/>
        <v>2.75</v>
      </c>
      <c r="I17">
        <f t="shared" si="0"/>
        <v>20.774000000000001</v>
      </c>
      <c r="J17" s="2">
        <f t="shared" si="5"/>
        <v>60075.148549458238</v>
      </c>
      <c r="K17">
        <v>20.774000000000001</v>
      </c>
      <c r="L17">
        <f t="shared" si="1"/>
        <v>5.2418750000000003</v>
      </c>
    </row>
    <row r="18" spans="1:12" x14ac:dyDescent="0.25">
      <c r="A18">
        <f t="shared" si="2"/>
        <v>16</v>
      </c>
      <c r="B18">
        <f t="shared" si="3"/>
        <v>3.75</v>
      </c>
      <c r="H18" s="1">
        <f t="shared" si="4"/>
        <v>3</v>
      </c>
      <c r="I18">
        <f t="shared" si="0"/>
        <v>22.3002</v>
      </c>
      <c r="J18" s="2">
        <v>65535</v>
      </c>
      <c r="K18">
        <v>22.3002</v>
      </c>
    </row>
    <row r="19" spans="1:12" x14ac:dyDescent="0.25">
      <c r="A19">
        <f t="shared" si="2"/>
        <v>17</v>
      </c>
      <c r="B19">
        <f t="shared" si="3"/>
        <v>4.0625</v>
      </c>
    </row>
    <row r="20" spans="1:12" x14ac:dyDescent="0.25">
      <c r="A20">
        <f>A19+1</f>
        <v>18</v>
      </c>
      <c r="B20">
        <f t="shared" si="3"/>
        <v>4.375</v>
      </c>
    </row>
    <row r="21" spans="1:12" x14ac:dyDescent="0.25">
      <c r="A21">
        <f>A20+1</f>
        <v>19</v>
      </c>
      <c r="B21">
        <f t="shared" si="3"/>
        <v>4.6875</v>
      </c>
    </row>
    <row r="22" spans="1:12" x14ac:dyDescent="0.25">
      <c r="A22">
        <f>A21+1</f>
        <v>20</v>
      </c>
      <c r="B22">
        <f t="shared" si="3"/>
        <v>5</v>
      </c>
      <c r="C22">
        <v>2.62</v>
      </c>
      <c r="E22">
        <v>57234</v>
      </c>
    </row>
    <row r="23" spans="1:12" x14ac:dyDescent="0.25">
      <c r="A23">
        <v>22.1</v>
      </c>
      <c r="C23">
        <v>2.97</v>
      </c>
      <c r="E23">
        <v>64880</v>
      </c>
    </row>
    <row r="24" spans="1:12" x14ac:dyDescent="0.25">
      <c r="C24">
        <v>3</v>
      </c>
      <c r="D24">
        <v>65535</v>
      </c>
      <c r="J24" s="3" t="s">
        <v>7</v>
      </c>
      <c r="K24" s="3" t="s">
        <v>0</v>
      </c>
      <c r="L24" s="3" t="s">
        <v>1</v>
      </c>
    </row>
    <row r="25" spans="1:12" x14ac:dyDescent="0.25">
      <c r="J25" s="4">
        <v>43200</v>
      </c>
      <c r="K25" s="3">
        <f>(0.0003*J25)+3.9857</f>
        <v>16.945699999999999</v>
      </c>
      <c r="L25" s="5">
        <f>(0.00009*J25)-0.0031</f>
        <v>3.8849000000000005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2015-01-22T17:18:47Z</dcterms:created>
  <dcterms:modified xsi:type="dcterms:W3CDTF">2015-01-22T19:15:32Z</dcterms:modified>
</cp:coreProperties>
</file>