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2995" windowHeight="901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6" i="1" l="1"/>
  <c r="I40" i="1"/>
  <c r="I12" i="1"/>
  <c r="I11" i="1"/>
  <c r="I10" i="1"/>
  <c r="I9" i="1"/>
  <c r="I8" i="1"/>
  <c r="I7" i="1"/>
  <c r="I6" i="1"/>
  <c r="I21" i="1"/>
  <c r="I20" i="1"/>
  <c r="I19" i="1"/>
  <c r="I18" i="1"/>
  <c r="I26" i="1"/>
  <c r="I25" i="1"/>
  <c r="I24" i="1"/>
  <c r="I23" i="1"/>
  <c r="I31" i="1"/>
  <c r="I30" i="1"/>
  <c r="I29" i="1"/>
  <c r="I28" i="1"/>
  <c r="I37" i="1"/>
  <c r="I36" i="1"/>
  <c r="I35" i="1"/>
  <c r="I34" i="1"/>
  <c r="I33" i="1"/>
  <c r="I38" i="1"/>
  <c r="E33" i="1"/>
  <c r="I45" i="1"/>
  <c r="I52" i="1"/>
  <c r="I47" i="1"/>
  <c r="I50" i="1"/>
  <c r="I49" i="1"/>
  <c r="I48" i="1"/>
  <c r="I46" i="1"/>
  <c r="E50" i="1"/>
  <c r="E49" i="1"/>
  <c r="E48" i="1"/>
  <c r="E47" i="1"/>
  <c r="E46" i="1"/>
  <c r="E45" i="1"/>
  <c r="E38" i="1"/>
  <c r="E37" i="1"/>
  <c r="E36" i="1"/>
  <c r="E35" i="1"/>
  <c r="E34" i="1"/>
  <c r="E31" i="1"/>
  <c r="E30" i="1"/>
  <c r="E29" i="1"/>
  <c r="E28" i="1"/>
  <c r="E26" i="1"/>
  <c r="E25" i="1"/>
  <c r="E24" i="1"/>
  <c r="E23" i="1"/>
  <c r="E21" i="1"/>
  <c r="E18" i="1"/>
  <c r="E20" i="1"/>
  <c r="E19" i="1"/>
  <c r="E12" i="1"/>
  <c r="E11" i="1"/>
  <c r="E10" i="1"/>
  <c r="E9" i="1"/>
  <c r="E8" i="1"/>
  <c r="E7" i="1"/>
  <c r="E14" i="1" l="1"/>
  <c r="I14" i="1"/>
  <c r="I55" i="1" s="1"/>
  <c r="E40" i="1"/>
  <c r="E52" i="1"/>
  <c r="E55" i="1" l="1"/>
</calcChain>
</file>

<file path=xl/sharedStrings.xml><?xml version="1.0" encoding="utf-8"?>
<sst xmlns="http://schemas.openxmlformats.org/spreadsheetml/2006/main" count="92" uniqueCount="54">
  <si>
    <t>DC Circuits</t>
  </si>
  <si>
    <t>MOD1</t>
  </si>
  <si>
    <t>VHB/VYB</t>
  </si>
  <si>
    <t>U1</t>
  </si>
  <si>
    <t>U2</t>
  </si>
  <si>
    <t>U3</t>
  </si>
  <si>
    <t>LT1787</t>
  </si>
  <si>
    <t>AD8603</t>
  </si>
  <si>
    <t>U4</t>
  </si>
  <si>
    <t>MAX5033/MAX5035</t>
  </si>
  <si>
    <t>U5</t>
  </si>
  <si>
    <t>AD1583</t>
  </si>
  <si>
    <t>Iq</t>
  </si>
  <si>
    <t>Iact</t>
  </si>
  <si>
    <t>Vcc</t>
  </si>
  <si>
    <t>R5</t>
  </si>
  <si>
    <t>Bleed Resistor</t>
  </si>
  <si>
    <t>Pq</t>
  </si>
  <si>
    <t>U6</t>
  </si>
  <si>
    <t>U7</t>
  </si>
  <si>
    <t>U8</t>
  </si>
  <si>
    <t>K1</t>
  </si>
  <si>
    <t>QS6K21</t>
  </si>
  <si>
    <t>TX Series Relay</t>
  </si>
  <si>
    <t>U9</t>
  </si>
  <si>
    <t>U12</t>
  </si>
  <si>
    <t>U10</t>
  </si>
  <si>
    <t>U13</t>
  </si>
  <si>
    <t>U11</t>
  </si>
  <si>
    <t>K2</t>
  </si>
  <si>
    <t>K3</t>
  </si>
  <si>
    <t>U14</t>
  </si>
  <si>
    <t>U15</t>
  </si>
  <si>
    <t>U16</t>
  </si>
  <si>
    <t>IRF7309</t>
  </si>
  <si>
    <t>U17</t>
  </si>
  <si>
    <t>U18</t>
  </si>
  <si>
    <t>K4</t>
  </si>
  <si>
    <t>K5</t>
  </si>
  <si>
    <t>TLP3542</t>
  </si>
  <si>
    <t>DK Series Relay</t>
  </si>
  <si>
    <t>Load Path Circuits</t>
  </si>
  <si>
    <t>U19</t>
  </si>
  <si>
    <t>PIC24FJ256GA106</t>
  </si>
  <si>
    <t>U20</t>
  </si>
  <si>
    <t>MAX3226</t>
  </si>
  <si>
    <t>U21</t>
  </si>
  <si>
    <t>ADS8344</t>
  </si>
  <si>
    <t>U22</t>
  </si>
  <si>
    <t>U23</t>
  </si>
  <si>
    <t>U24</t>
  </si>
  <si>
    <t>PIC Circuits</t>
  </si>
  <si>
    <t>Pact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</si>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</sst>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0"/>
    <numFmt numFmtId="166" formatCode="0.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/>
    <xf numFmtId="0" fontId="0" fillId="0" borderId="1" xfId="0" applyBorder="1"/>
    <xf numFmtId="165" fontId="0" fillId="0" borderId="1" xfId="0" applyNumberFormat="1" applyBorder="1"/>
    <xf numFmtId="11" fontId="0" fillId="0" borderId="1" xfId="0" applyNumberFormat="1" applyBorder="1"/>
    <xf numFmtId="0" fontId="0" fillId="0" borderId="3" xfId="0" applyBorder="1"/>
    <xf numFmtId="0" fontId="0" fillId="0" borderId="4" xfId="0" applyBorder="1"/>
    <xf numFmtId="164" fontId="0" fillId="0" borderId="2" xfId="0" applyNumberFormat="1" applyBorder="1"/>
    <xf numFmtId="165" fontId="0" fillId="0" borderId="2" xfId="0" applyNumberFormat="1" applyBorder="1"/>
    <xf numFmtId="166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55"/>
  <sheetViews>
    <sheetView tabSelected="1" topLeftCell="A25" workbookViewId="0">
      <selection activeCell="L35" sqref="L35"/>
    </sheetView>
  </sheetViews>
  <sheetFormatPr defaultRowHeight="15" x14ac:dyDescent="0.25"/>
  <cols>
    <col min="2" max="2" width="22.42578125" customWidth="1"/>
    <col min="3" max="3" width="11.7109375" customWidth="1"/>
    <col min="5" max="5" width="15" customWidth="1"/>
    <col min="9" max="9" width="11.140625" customWidth="1"/>
  </cols>
  <sheetData>
    <row r="4" spans="1:9" x14ac:dyDescent="0.25">
      <c r="A4" s="1" t="s">
        <v>0</v>
      </c>
      <c r="B4" s="1"/>
    </row>
    <row r="5" spans="1:9" x14ac:dyDescent="0.25">
      <c r="A5" s="2"/>
      <c r="B5" s="2"/>
      <c r="C5" s="2" t="s">
        <v>12</v>
      </c>
      <c r="D5" s="2" t="s">
        <v>14</v>
      </c>
      <c r="E5" s="2" t="s">
        <v>17</v>
      </c>
      <c r="G5" s="2" t="s">
        <v>13</v>
      </c>
      <c r="H5" s="2" t="s">
        <v>14</v>
      </c>
      <c r="I5" s="2" t="s">
        <v>52</v>
      </c>
    </row>
    <row r="6" spans="1:9" x14ac:dyDescent="0.25">
      <c r="A6" s="2" t="s">
        <v>1</v>
      </c>
      <c r="B6" s="2" t="s">
        <v>2</v>
      </c>
      <c r="C6" s="2">
        <v>0</v>
      </c>
      <c r="D6" s="2">
        <v>48</v>
      </c>
      <c r="E6" s="3">
        <f>C6*D6</f>
        <v>0</v>
      </c>
      <c r="G6" s="2">
        <v>8.3000000000000004E-2</v>
      </c>
      <c r="H6" s="2">
        <v>48</v>
      </c>
      <c r="I6" s="3">
        <f t="shared" ref="I6:I12" si="0">G6*H6</f>
        <v>3.984</v>
      </c>
    </row>
    <row r="7" spans="1:9" x14ac:dyDescent="0.25">
      <c r="A7" s="2" t="s">
        <v>3</v>
      </c>
      <c r="B7" s="2" t="s">
        <v>6</v>
      </c>
      <c r="C7" s="3">
        <v>6.0000000000000002E-5</v>
      </c>
      <c r="D7" s="2">
        <v>48</v>
      </c>
      <c r="E7" s="3">
        <f>C7*D7</f>
        <v>2.8800000000000002E-3</v>
      </c>
      <c r="G7" s="3">
        <v>6.0000000000000002E-5</v>
      </c>
      <c r="H7" s="2">
        <v>48</v>
      </c>
      <c r="I7" s="3">
        <f t="shared" si="0"/>
        <v>2.8800000000000002E-3</v>
      </c>
    </row>
    <row r="8" spans="1:9" x14ac:dyDescent="0.25">
      <c r="A8" s="2" t="s">
        <v>4</v>
      </c>
      <c r="B8" s="2" t="s">
        <v>7</v>
      </c>
      <c r="C8" s="3">
        <v>4.0000000000000003E-5</v>
      </c>
      <c r="D8" s="2">
        <v>3.3</v>
      </c>
      <c r="E8" s="3">
        <f t="shared" ref="E8:E12" si="1">C8*D8</f>
        <v>1.3200000000000001E-4</v>
      </c>
      <c r="G8" s="3">
        <v>2.0000000000000001E-4</v>
      </c>
      <c r="H8" s="2">
        <v>3.3</v>
      </c>
      <c r="I8" s="3">
        <f t="shared" si="0"/>
        <v>6.6E-4</v>
      </c>
    </row>
    <row r="9" spans="1:9" x14ac:dyDescent="0.25">
      <c r="A9" s="2" t="s">
        <v>5</v>
      </c>
      <c r="B9" s="2" t="s">
        <v>7</v>
      </c>
      <c r="C9" s="3">
        <v>4.0000000000000003E-5</v>
      </c>
      <c r="D9" s="2">
        <v>3.3</v>
      </c>
      <c r="E9" s="3">
        <f t="shared" si="1"/>
        <v>1.3200000000000001E-4</v>
      </c>
      <c r="G9" s="3">
        <v>2.0000000000000001E-4</v>
      </c>
      <c r="H9" s="2">
        <v>3.3</v>
      </c>
      <c r="I9" s="3">
        <f t="shared" si="0"/>
        <v>6.6E-4</v>
      </c>
    </row>
    <row r="10" spans="1:9" x14ac:dyDescent="0.25">
      <c r="A10" s="2" t="s">
        <v>8</v>
      </c>
      <c r="B10" s="2" t="s">
        <v>9</v>
      </c>
      <c r="C10" s="3">
        <v>2.7E-4</v>
      </c>
      <c r="D10" s="2">
        <v>48</v>
      </c>
      <c r="E10" s="3">
        <f t="shared" si="1"/>
        <v>1.2959999999999999E-2</v>
      </c>
      <c r="G10" s="2">
        <v>3.1399999999999999E-4</v>
      </c>
      <c r="H10" s="2">
        <v>48</v>
      </c>
      <c r="I10" s="3">
        <f t="shared" si="0"/>
        <v>1.5071999999999999E-2</v>
      </c>
    </row>
    <row r="11" spans="1:9" x14ac:dyDescent="0.25">
      <c r="A11" s="2" t="s">
        <v>10</v>
      </c>
      <c r="B11" s="2" t="s">
        <v>11</v>
      </c>
      <c r="C11" s="3">
        <v>6.9999999999999994E-5</v>
      </c>
      <c r="D11" s="2">
        <v>48</v>
      </c>
      <c r="E11" s="3">
        <f t="shared" si="1"/>
        <v>3.3599999999999997E-3</v>
      </c>
      <c r="G11" s="3">
        <v>6.9999999999999994E-5</v>
      </c>
      <c r="H11" s="2">
        <v>48</v>
      </c>
      <c r="I11" s="3">
        <f t="shared" si="0"/>
        <v>3.3599999999999997E-3</v>
      </c>
    </row>
    <row r="12" spans="1:9" x14ac:dyDescent="0.25">
      <c r="A12" s="2" t="s">
        <v>15</v>
      </c>
      <c r="B12" s="2" t="s">
        <v>16</v>
      </c>
      <c r="C12" s="3">
        <v>9.5999999999999992E-3</v>
      </c>
      <c r="D12" s="2">
        <v>48</v>
      </c>
      <c r="E12" s="3">
        <f t="shared" si="1"/>
        <v>0.46079999999999999</v>
      </c>
      <c r="G12" s="3">
        <v>9.5999999999999992E-3</v>
      </c>
      <c r="H12" s="2">
        <v>48</v>
      </c>
      <c r="I12" s="3">
        <f t="shared" si="0"/>
        <v>0.46079999999999999</v>
      </c>
    </row>
    <row r="13" spans="1:9" ht="15.75" thickBot="1" x14ac:dyDescent="0.3">
      <c r="A13" s="2"/>
      <c r="B13" s="2"/>
      <c r="C13" s="2"/>
      <c r="D13" s="2"/>
      <c r="E13" s="6"/>
      <c r="G13" s="2"/>
      <c r="H13" s="2"/>
      <c r="I13" s="2"/>
    </row>
    <row r="14" spans="1:9" ht="15.75" thickBot="1" x14ac:dyDescent="0.3">
      <c r="A14" s="2"/>
      <c r="B14" s="2"/>
      <c r="C14" s="2"/>
      <c r="D14" s="5"/>
      <c r="E14" s="7">
        <f>SUM(E6:E13)</f>
        <v>0.48026399999999997</v>
      </c>
      <c r="G14" s="2"/>
      <c r="H14" s="2"/>
      <c r="I14" s="7">
        <f>SUM(I6:I13)</f>
        <v>4.4674319999999996</v>
      </c>
    </row>
    <row r="16" spans="1:9" x14ac:dyDescent="0.25">
      <c r="A16" s="1" t="s">
        <v>41</v>
      </c>
      <c r="B16" s="1"/>
    </row>
    <row r="17" spans="1:10" x14ac:dyDescent="0.25">
      <c r="A17" s="2"/>
      <c r="B17" s="2"/>
      <c r="C17" s="2" t="s">
        <v>12</v>
      </c>
      <c r="D17" s="2" t="s">
        <v>14</v>
      </c>
      <c r="E17" s="2" t="s">
        <v>17</v>
      </c>
      <c r="G17" s="2" t="s">
        <v>13</v>
      </c>
      <c r="H17" s="2" t="s">
        <v>14</v>
      </c>
      <c r="I17" s="2" t="s">
        <v>52</v>
      </c>
    </row>
    <row r="18" spans="1:10" x14ac:dyDescent="0.25">
      <c r="A18" s="2" t="s">
        <v>18</v>
      </c>
      <c r="B18" s="2" t="s">
        <v>22</v>
      </c>
      <c r="C18" s="3">
        <v>1.1E-5</v>
      </c>
      <c r="D18" s="2">
        <v>3.3</v>
      </c>
      <c r="E18" s="3">
        <f t="shared" ref="E18:E21" si="2">C18*D18</f>
        <v>3.6299999999999995E-5</v>
      </c>
      <c r="G18" s="3">
        <v>3.3E-4</v>
      </c>
      <c r="H18" s="2">
        <v>3.3</v>
      </c>
      <c r="I18" s="3">
        <f t="shared" ref="I18:I21" si="3">G18*H18</f>
        <v>1.0889999999999999E-3</v>
      </c>
      <c r="J18" t="s">
        <v>53</v>
      </c>
    </row>
    <row r="19" spans="1:10" x14ac:dyDescent="0.25">
      <c r="A19" s="2" t="s">
        <v>19</v>
      </c>
      <c r="B19" s="2" t="s">
        <v>6</v>
      </c>
      <c r="C19" s="3">
        <v>6.0000000000000002E-5</v>
      </c>
      <c r="D19" s="2">
        <v>48</v>
      </c>
      <c r="E19" s="3">
        <f t="shared" si="2"/>
        <v>2.8800000000000002E-3</v>
      </c>
      <c r="G19" s="3">
        <v>6.0000000000000002E-5</v>
      </c>
      <c r="H19" s="2">
        <v>48</v>
      </c>
      <c r="I19" s="3">
        <f t="shared" si="3"/>
        <v>2.8800000000000002E-3</v>
      </c>
    </row>
    <row r="20" spans="1:10" x14ac:dyDescent="0.25">
      <c r="A20" s="2" t="s">
        <v>20</v>
      </c>
      <c r="B20" s="2" t="s">
        <v>7</v>
      </c>
      <c r="C20" s="3">
        <v>4.0000000000000003E-5</v>
      </c>
      <c r="D20" s="2">
        <v>3.3</v>
      </c>
      <c r="E20" s="3">
        <f t="shared" si="2"/>
        <v>1.3200000000000001E-4</v>
      </c>
      <c r="G20" s="3">
        <v>2.0000000000000001E-4</v>
      </c>
      <c r="H20" s="2">
        <v>3.3</v>
      </c>
      <c r="I20" s="3">
        <f t="shared" si="3"/>
        <v>6.6E-4</v>
      </c>
    </row>
    <row r="21" spans="1:10" x14ac:dyDescent="0.25">
      <c r="A21" s="2" t="s">
        <v>21</v>
      </c>
      <c r="B21" s="2" t="s">
        <v>23</v>
      </c>
      <c r="C21" s="3">
        <v>0</v>
      </c>
      <c r="D21" s="2">
        <v>3.3</v>
      </c>
      <c r="E21" s="3">
        <f t="shared" si="2"/>
        <v>0</v>
      </c>
      <c r="G21" s="2">
        <v>4.6699999999999998E-2</v>
      </c>
      <c r="H21" s="2">
        <v>3.3</v>
      </c>
      <c r="I21" s="3">
        <f t="shared" si="3"/>
        <v>0.15411</v>
      </c>
      <c r="J21" t="s">
        <v>53</v>
      </c>
    </row>
    <row r="22" spans="1:10" x14ac:dyDescent="0.25">
      <c r="A22" s="2"/>
      <c r="B22" s="2"/>
      <c r="C22" s="2"/>
      <c r="D22" s="2"/>
      <c r="E22" s="2"/>
      <c r="G22" s="2"/>
      <c r="H22" s="2"/>
      <c r="I22" s="2"/>
    </row>
    <row r="23" spans="1:10" x14ac:dyDescent="0.25">
      <c r="A23" s="2" t="s">
        <v>24</v>
      </c>
      <c r="B23" s="2" t="s">
        <v>22</v>
      </c>
      <c r="C23" s="3">
        <v>1.1E-5</v>
      </c>
      <c r="D23" s="2">
        <v>3.3</v>
      </c>
      <c r="E23" s="3">
        <f t="shared" ref="E23:E26" si="4">C23*D23</f>
        <v>3.6299999999999995E-5</v>
      </c>
      <c r="G23" s="3">
        <v>3.3E-4</v>
      </c>
      <c r="H23" s="2">
        <v>3.3</v>
      </c>
      <c r="I23" s="3">
        <f t="shared" ref="I23:I26" si="5">G23*H23</f>
        <v>1.0889999999999999E-3</v>
      </c>
      <c r="J23" t="s">
        <v>53</v>
      </c>
    </row>
    <row r="24" spans="1:10" x14ac:dyDescent="0.25">
      <c r="A24" s="2" t="s">
        <v>26</v>
      </c>
      <c r="B24" s="2" t="s">
        <v>6</v>
      </c>
      <c r="C24" s="3">
        <v>6.0000000000000002E-5</v>
      </c>
      <c r="D24" s="2">
        <v>48</v>
      </c>
      <c r="E24" s="3">
        <f t="shared" si="4"/>
        <v>2.8800000000000002E-3</v>
      </c>
      <c r="G24" s="3">
        <v>6.0000000000000002E-5</v>
      </c>
      <c r="H24" s="2">
        <v>48</v>
      </c>
      <c r="I24" s="3">
        <f t="shared" si="5"/>
        <v>2.8800000000000002E-3</v>
      </c>
    </row>
    <row r="25" spans="1:10" x14ac:dyDescent="0.25">
      <c r="A25" s="2" t="s">
        <v>28</v>
      </c>
      <c r="B25" s="2" t="s">
        <v>7</v>
      </c>
      <c r="C25" s="3">
        <v>4.0000000000000003E-5</v>
      </c>
      <c r="D25" s="2">
        <v>3.3</v>
      </c>
      <c r="E25" s="3">
        <f t="shared" si="4"/>
        <v>1.3200000000000001E-4</v>
      </c>
      <c r="G25" s="3">
        <v>2.0000000000000001E-4</v>
      </c>
      <c r="H25" s="2">
        <v>3.3</v>
      </c>
      <c r="I25" s="3">
        <f t="shared" si="5"/>
        <v>6.6E-4</v>
      </c>
    </row>
    <row r="26" spans="1:10" x14ac:dyDescent="0.25">
      <c r="A26" s="2" t="s">
        <v>29</v>
      </c>
      <c r="B26" s="2" t="s">
        <v>23</v>
      </c>
      <c r="C26" s="3">
        <v>0</v>
      </c>
      <c r="D26" s="2">
        <v>3.3</v>
      </c>
      <c r="E26" s="3">
        <f t="shared" si="4"/>
        <v>0</v>
      </c>
      <c r="G26" s="2">
        <v>4.6699999999999998E-2</v>
      </c>
      <c r="H26" s="2">
        <v>3.3</v>
      </c>
      <c r="I26" s="3">
        <f t="shared" si="5"/>
        <v>0.15411</v>
      </c>
      <c r="J26" t="s">
        <v>53</v>
      </c>
    </row>
    <row r="27" spans="1:10" x14ac:dyDescent="0.25">
      <c r="A27" s="2"/>
      <c r="B27" s="2"/>
      <c r="C27" s="2"/>
      <c r="D27" s="2"/>
      <c r="E27" s="2"/>
      <c r="G27" s="2"/>
      <c r="H27" s="2"/>
      <c r="I27" s="2"/>
    </row>
    <row r="28" spans="1:10" x14ac:dyDescent="0.25">
      <c r="A28" s="2" t="s">
        <v>25</v>
      </c>
      <c r="B28" s="2" t="s">
        <v>22</v>
      </c>
      <c r="C28" s="3">
        <v>1.1E-5</v>
      </c>
      <c r="D28" s="2">
        <v>3.3</v>
      </c>
      <c r="E28" s="3">
        <f t="shared" ref="E28:E31" si="6">C28*D28</f>
        <v>3.6299999999999995E-5</v>
      </c>
      <c r="G28" s="3">
        <v>3.3E-4</v>
      </c>
      <c r="H28" s="2">
        <v>3.3</v>
      </c>
      <c r="I28" s="3">
        <f t="shared" ref="I28:I31" si="7">G28*H28</f>
        <v>1.0889999999999999E-3</v>
      </c>
      <c r="J28" t="s">
        <v>53</v>
      </c>
    </row>
    <row r="29" spans="1:10" x14ac:dyDescent="0.25">
      <c r="A29" s="2" t="s">
        <v>27</v>
      </c>
      <c r="B29" s="2" t="s">
        <v>6</v>
      </c>
      <c r="C29" s="3">
        <v>6.0000000000000002E-5</v>
      </c>
      <c r="D29" s="2">
        <v>48</v>
      </c>
      <c r="E29" s="3">
        <f t="shared" si="6"/>
        <v>2.8800000000000002E-3</v>
      </c>
      <c r="G29" s="3">
        <v>6.0000000000000002E-5</v>
      </c>
      <c r="H29" s="2">
        <v>48</v>
      </c>
      <c r="I29" s="3">
        <f t="shared" si="7"/>
        <v>2.8800000000000002E-3</v>
      </c>
    </row>
    <row r="30" spans="1:10" x14ac:dyDescent="0.25">
      <c r="A30" s="2" t="s">
        <v>31</v>
      </c>
      <c r="B30" s="2" t="s">
        <v>7</v>
      </c>
      <c r="C30" s="3">
        <v>4.0000000000000003E-5</v>
      </c>
      <c r="D30" s="2">
        <v>3.3</v>
      </c>
      <c r="E30" s="3">
        <f t="shared" si="6"/>
        <v>1.3200000000000001E-4</v>
      </c>
      <c r="G30" s="3">
        <v>2.0000000000000001E-4</v>
      </c>
      <c r="H30" s="2">
        <v>3.3</v>
      </c>
      <c r="I30" s="3">
        <f t="shared" si="7"/>
        <v>6.6E-4</v>
      </c>
    </row>
    <row r="31" spans="1:10" x14ac:dyDescent="0.25">
      <c r="A31" s="2" t="s">
        <v>30</v>
      </c>
      <c r="B31" s="2" t="s">
        <v>23</v>
      </c>
      <c r="C31" s="3">
        <v>0</v>
      </c>
      <c r="D31" s="2">
        <v>3.3</v>
      </c>
      <c r="E31" s="3">
        <f t="shared" si="6"/>
        <v>0</v>
      </c>
      <c r="G31" s="2">
        <v>4.6699999999999998E-2</v>
      </c>
      <c r="H31" s="2">
        <v>3.3</v>
      </c>
      <c r="I31" s="3">
        <f t="shared" si="7"/>
        <v>0.15411</v>
      </c>
      <c r="J31" t="s">
        <v>53</v>
      </c>
    </row>
    <row r="32" spans="1:10" x14ac:dyDescent="0.25">
      <c r="A32" s="2"/>
      <c r="B32" s="2"/>
      <c r="C32" s="2"/>
      <c r="D32" s="2"/>
      <c r="E32" s="2"/>
      <c r="G32" s="2"/>
      <c r="H32" s="2"/>
      <c r="I32" s="2"/>
    </row>
    <row r="33" spans="1:10" x14ac:dyDescent="0.25">
      <c r="A33" s="2" t="s">
        <v>32</v>
      </c>
      <c r="B33" s="2" t="s">
        <v>34</v>
      </c>
      <c r="C33" s="2">
        <v>0</v>
      </c>
      <c r="D33" s="2">
        <v>3.3</v>
      </c>
      <c r="E33" s="3">
        <f t="shared" ref="E33:E38" si="8">C33*D33</f>
        <v>0</v>
      </c>
      <c r="G33" s="3">
        <v>3.3E-4</v>
      </c>
      <c r="H33" s="2">
        <v>3.3</v>
      </c>
      <c r="I33" s="3">
        <f t="shared" ref="I33:I37" si="9">G33*H33</f>
        <v>1.0889999999999999E-3</v>
      </c>
      <c r="J33" t="s">
        <v>53</v>
      </c>
    </row>
    <row r="34" spans="1:10" x14ac:dyDescent="0.25">
      <c r="A34" s="2" t="s">
        <v>33</v>
      </c>
      <c r="B34" s="2" t="s">
        <v>6</v>
      </c>
      <c r="C34" s="3">
        <v>6.0000000000000002E-5</v>
      </c>
      <c r="D34" s="2">
        <v>48</v>
      </c>
      <c r="E34" s="3">
        <f t="shared" si="8"/>
        <v>2.8800000000000002E-3</v>
      </c>
      <c r="G34" s="3">
        <v>6.0000000000000002E-5</v>
      </c>
      <c r="H34" s="2">
        <v>48</v>
      </c>
      <c r="I34" s="3">
        <f t="shared" si="9"/>
        <v>2.8800000000000002E-3</v>
      </c>
    </row>
    <row r="35" spans="1:10" x14ac:dyDescent="0.25">
      <c r="A35" s="2" t="s">
        <v>35</v>
      </c>
      <c r="B35" s="2" t="s">
        <v>7</v>
      </c>
      <c r="C35" s="3">
        <v>4.0000000000000003E-5</v>
      </c>
      <c r="D35" s="2">
        <v>3.3</v>
      </c>
      <c r="E35" s="3">
        <f t="shared" si="8"/>
        <v>1.3200000000000001E-4</v>
      </c>
      <c r="G35" s="3">
        <v>2.0000000000000001E-4</v>
      </c>
      <c r="H35" s="2">
        <v>3.3</v>
      </c>
      <c r="I35" s="3">
        <f t="shared" si="9"/>
        <v>6.6E-4</v>
      </c>
    </row>
    <row r="36" spans="1:10" x14ac:dyDescent="0.25">
      <c r="A36" s="2" t="s">
        <v>36</v>
      </c>
      <c r="B36" s="2" t="s">
        <v>34</v>
      </c>
      <c r="C36" s="3">
        <v>0</v>
      </c>
      <c r="D36" s="2">
        <v>3.3</v>
      </c>
      <c r="E36" s="3">
        <f t="shared" si="8"/>
        <v>0</v>
      </c>
      <c r="G36" s="3">
        <v>3.3E-4</v>
      </c>
      <c r="H36" s="2">
        <v>3.3</v>
      </c>
      <c r="I36" s="3">
        <f t="shared" si="9"/>
        <v>1.0889999999999999E-3</v>
      </c>
      <c r="J36" t="s">
        <v>53</v>
      </c>
    </row>
    <row r="37" spans="1:10" x14ac:dyDescent="0.25">
      <c r="A37" s="2" t="s">
        <v>37</v>
      </c>
      <c r="B37" s="2" t="s">
        <v>40</v>
      </c>
      <c r="C37" s="3">
        <v>0</v>
      </c>
      <c r="D37" s="2">
        <v>3.3</v>
      </c>
      <c r="E37" s="3">
        <f t="shared" si="8"/>
        <v>0</v>
      </c>
      <c r="G37" s="3">
        <v>6.7000000000000004E-2</v>
      </c>
      <c r="H37" s="2">
        <v>3.3</v>
      </c>
      <c r="I37" s="3">
        <f t="shared" si="9"/>
        <v>0.22109999999999999</v>
      </c>
      <c r="J37" t="s">
        <v>53</v>
      </c>
    </row>
    <row r="38" spans="1:10" x14ac:dyDescent="0.25">
      <c r="A38" s="2" t="s">
        <v>38</v>
      </c>
      <c r="B38" s="2" t="s">
        <v>39</v>
      </c>
      <c r="C38" s="3">
        <v>0</v>
      </c>
      <c r="D38" s="2">
        <v>3.3</v>
      </c>
      <c r="E38" s="3">
        <f t="shared" si="8"/>
        <v>0</v>
      </c>
      <c r="G38" s="3">
        <v>0.02</v>
      </c>
      <c r="H38" s="2">
        <v>48</v>
      </c>
      <c r="I38" s="3">
        <f t="shared" ref="I38" si="10">G38*H38</f>
        <v>0.96</v>
      </c>
    </row>
    <row r="39" spans="1:10" ht="15.75" thickBot="1" x14ac:dyDescent="0.3">
      <c r="A39" s="2"/>
      <c r="B39" s="2"/>
      <c r="C39" s="2"/>
      <c r="D39" s="2"/>
      <c r="E39" s="6"/>
      <c r="G39" s="2"/>
      <c r="H39" s="2"/>
      <c r="I39" s="2"/>
    </row>
    <row r="40" spans="1:10" ht="15.75" thickBot="1" x14ac:dyDescent="0.3">
      <c r="A40" s="2"/>
      <c r="B40" s="2"/>
      <c r="C40" s="2"/>
      <c r="D40" s="5"/>
      <c r="E40" s="8">
        <f>SUM(E18:E39)</f>
        <v>1.2156900000000002E-2</v>
      </c>
      <c r="G40" s="2"/>
      <c r="H40" s="2"/>
      <c r="I40" s="8">
        <f>SUM(I18:I39)</f>
        <v>1.6630349999999998</v>
      </c>
    </row>
    <row r="43" spans="1:10" x14ac:dyDescent="0.25">
      <c r="A43" s="1" t="s">
        <v>51</v>
      </c>
      <c r="B43" s="1"/>
    </row>
    <row r="44" spans="1:10" x14ac:dyDescent="0.25">
      <c r="A44" s="2"/>
      <c r="B44" s="2"/>
      <c r="C44" s="2" t="s">
        <v>12</v>
      </c>
      <c r="D44" s="2" t="s">
        <v>14</v>
      </c>
      <c r="E44" s="2" t="s">
        <v>17</v>
      </c>
      <c r="G44" s="2" t="s">
        <v>13</v>
      </c>
      <c r="H44" s="2" t="s">
        <v>14</v>
      </c>
      <c r="I44" s="2" t="s">
        <v>52</v>
      </c>
    </row>
    <row r="45" spans="1:10" x14ac:dyDescent="0.25">
      <c r="A45" s="2" t="s">
        <v>42</v>
      </c>
      <c r="B45" s="2" t="s">
        <v>43</v>
      </c>
      <c r="C45" s="2">
        <v>1.4E-3</v>
      </c>
      <c r="D45" s="2">
        <v>3.3</v>
      </c>
      <c r="E45" s="3">
        <f t="shared" ref="E45:E50" si="11">C45*D45</f>
        <v>4.62E-3</v>
      </c>
      <c r="G45" s="2">
        <v>6.4999999999999997E-3</v>
      </c>
      <c r="H45" s="2">
        <v>3.3</v>
      </c>
      <c r="I45" s="3">
        <f t="shared" ref="I45:I47" si="12">G45*H45</f>
        <v>2.1449999999999997E-2</v>
      </c>
    </row>
    <row r="46" spans="1:10" x14ac:dyDescent="0.25">
      <c r="A46" s="2" t="s">
        <v>44</v>
      </c>
      <c r="B46" s="2" t="s">
        <v>45</v>
      </c>
      <c r="C46" s="4">
        <v>2.9999999999999997E-4</v>
      </c>
      <c r="D46" s="2">
        <v>3.3</v>
      </c>
      <c r="E46" s="3">
        <f t="shared" si="11"/>
        <v>9.8999999999999978E-4</v>
      </c>
      <c r="G46" s="2">
        <v>0.01</v>
      </c>
      <c r="H46" s="2">
        <v>3.3</v>
      </c>
      <c r="I46" s="3">
        <f t="shared" si="12"/>
        <v>3.3000000000000002E-2</v>
      </c>
    </row>
    <row r="47" spans="1:10" x14ac:dyDescent="0.25">
      <c r="A47" s="2" t="s">
        <v>46</v>
      </c>
      <c r="B47" s="2" t="s">
        <v>47</v>
      </c>
      <c r="C47" s="4">
        <v>2.9999999999999997E-4</v>
      </c>
      <c r="D47" s="2">
        <v>3.3</v>
      </c>
      <c r="E47" s="3">
        <f t="shared" si="11"/>
        <v>9.8999999999999978E-4</v>
      </c>
      <c r="G47" s="2">
        <v>2.3E-2</v>
      </c>
      <c r="H47" s="2">
        <v>3.3</v>
      </c>
      <c r="I47" s="3">
        <f t="shared" si="12"/>
        <v>7.5899999999999995E-2</v>
      </c>
    </row>
    <row r="48" spans="1:10" x14ac:dyDescent="0.25">
      <c r="A48" s="2" t="s">
        <v>48</v>
      </c>
      <c r="B48" s="2" t="s">
        <v>45</v>
      </c>
      <c r="C48" s="4">
        <v>2.9999999999999997E-4</v>
      </c>
      <c r="D48" s="2">
        <v>3.3</v>
      </c>
      <c r="E48" s="3">
        <f t="shared" si="11"/>
        <v>9.8999999999999978E-4</v>
      </c>
      <c r="G48" s="2">
        <v>0.01</v>
      </c>
      <c r="H48" s="2">
        <v>3.3</v>
      </c>
      <c r="I48" s="3">
        <f t="shared" ref="I48:I50" si="13">G48*H48</f>
        <v>3.3000000000000002E-2</v>
      </c>
    </row>
    <row r="49" spans="1:9" x14ac:dyDescent="0.25">
      <c r="A49" s="2" t="s">
        <v>49</v>
      </c>
      <c r="B49" s="2" t="s">
        <v>45</v>
      </c>
      <c r="C49" s="4">
        <v>2.9999999999999997E-4</v>
      </c>
      <c r="D49" s="2">
        <v>3.3</v>
      </c>
      <c r="E49" s="3">
        <f t="shared" si="11"/>
        <v>9.8999999999999978E-4</v>
      </c>
      <c r="G49" s="2">
        <v>0.01</v>
      </c>
      <c r="H49" s="2">
        <v>3.3</v>
      </c>
      <c r="I49" s="3">
        <f t="shared" si="13"/>
        <v>3.3000000000000002E-2</v>
      </c>
    </row>
    <row r="50" spans="1:9" x14ac:dyDescent="0.25">
      <c r="A50" s="2" t="s">
        <v>50</v>
      </c>
      <c r="B50" s="2" t="s">
        <v>45</v>
      </c>
      <c r="C50" s="4">
        <v>2.9999999999999997E-4</v>
      </c>
      <c r="D50" s="2">
        <v>3.3</v>
      </c>
      <c r="E50" s="3">
        <f t="shared" si="11"/>
        <v>9.8999999999999978E-4</v>
      </c>
      <c r="G50" s="2">
        <v>0.01</v>
      </c>
      <c r="H50" s="2">
        <v>3.3</v>
      </c>
      <c r="I50" s="3">
        <f t="shared" si="13"/>
        <v>3.3000000000000002E-2</v>
      </c>
    </row>
    <row r="51" spans="1:9" ht="15.75" thickBot="1" x14ac:dyDescent="0.3">
      <c r="A51" s="2"/>
      <c r="B51" s="2"/>
      <c r="C51" s="2"/>
      <c r="D51" s="2"/>
      <c r="E51" s="6"/>
      <c r="G51" s="2"/>
      <c r="H51" s="2"/>
      <c r="I51" s="2"/>
    </row>
    <row r="52" spans="1:9" ht="15.75" thickBot="1" x14ac:dyDescent="0.3">
      <c r="A52" s="2"/>
      <c r="B52" s="2"/>
      <c r="C52" s="2"/>
      <c r="D52" s="5"/>
      <c r="E52" s="8">
        <f>SUM(E45:E51)</f>
        <v>9.5699999999999986E-3</v>
      </c>
      <c r="G52" s="2"/>
      <c r="H52" s="2"/>
      <c r="I52" s="8">
        <f>SUM(I45:I51)</f>
        <v>0.22935</v>
      </c>
    </row>
    <row r="54" spans="1:9" ht="15.75" thickBot="1" x14ac:dyDescent="0.3"/>
    <row r="55" spans="1:9" ht="15.75" thickBot="1" x14ac:dyDescent="0.3">
      <c r="E55" s="9">
        <f>$E$14+$E$40+$E$52</f>
        <v>0.50199090000000002</v>
      </c>
      <c r="I55" s="9">
        <f>$I$14+$I$40+$I$52</f>
        <v>6.3598169999999996</v>
      </c>
    </row>
  </sheetData>
  <mergeCells count="3">
    <mergeCell ref="A4:B4"/>
    <mergeCell ref="A16:B16"/>
    <mergeCell ref="A43:B4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2013-01-03T22:30:48Z</dcterms:created>
  <dcterms:modified xsi:type="dcterms:W3CDTF">2013-01-04T00:49:09Z</dcterms:modified>
</cp:coreProperties>
</file>