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96" yWindow="96" windowWidth="13380" windowHeight="9792"/>
  </bookViews>
  <sheets>
    <sheet name="Sheet1" sheetId="1" r:id="rId1"/>
    <sheet name="Sheet2" sheetId="2" r:id="rId2"/>
    <sheet name="Sheet3" sheetId="3" r:id="rId3"/>
  </sheets>
  <calcPr calcId="125725"/>
</workbook>
</file>

<file path=xl/calcChain.xml><?xml version="1.0" encoding="utf-8"?>
<calcChain xmlns="http://schemas.openxmlformats.org/spreadsheetml/2006/main">
  <c r="G21" i="1"/>
  <c r="B36"/>
  <c r="B26"/>
  <c r="B28" s="1"/>
  <c r="H25" l="1"/>
  <c r="B24"/>
  <c r="B32" l="1"/>
  <c r="E11"/>
  <c r="B30" s="1"/>
  <c r="B34" l="1"/>
  <c r="B33"/>
  <c r="F33" s="1"/>
</calcChain>
</file>

<file path=xl/sharedStrings.xml><?xml version="1.0" encoding="utf-8"?>
<sst xmlns="http://schemas.openxmlformats.org/spreadsheetml/2006/main" count="30" uniqueCount="30">
  <si>
    <t>INPUTS</t>
  </si>
  <si>
    <t>RESULTS</t>
  </si>
  <si>
    <t xml:space="preserve">            -Mixing Section is Round tubing or pipe</t>
  </si>
  <si>
    <t>FOCE Mixing Section Lengths and Q's</t>
  </si>
  <si>
    <t>inches</t>
  </si>
  <si>
    <t xml:space="preserve">            -Ambient pH ~8.1</t>
  </si>
  <si>
    <t xml:space="preserve"> cm,  Height of Test Section</t>
  </si>
  <si>
    <t xml:space="preserve"> cm,  Width of Test Section</t>
  </si>
  <si>
    <t xml:space="preserve"> meters, Length of Test Section </t>
  </si>
  <si>
    <t xml:space="preserve"> cm/second, Flow velocity in Test Section</t>
  </si>
  <si>
    <t xml:space="preserve"> cm, Diameter of Mixing Section tubing</t>
  </si>
  <si>
    <t xml:space="preserve"> cm/sec,  Flow vel in mixing section</t>
  </si>
  <si>
    <t xml:space="preserve"> </t>
  </si>
  <si>
    <t xml:space="preserve">  Gallons/hr</t>
  </si>
  <si>
    <t xml:space="preserve">  Liters/hr</t>
  </si>
  <si>
    <t xml:space="preserve">   seconds, Residence Time in Test Section</t>
  </si>
  <si>
    <t xml:space="preserve">            -Flow thru Test Section is the bulk (average) flow</t>
  </si>
  <si>
    <t>Use Zeebe-Wolf Gladrow CO2 Tau graph to predict probable Tau, same file</t>
  </si>
  <si>
    <t xml:space="preserve">   meters, Length of mixing section req'd for 2 Tau at inputted Diameter</t>
  </si>
  <si>
    <t xml:space="preserve">Note: MBARI swFOCE dim's Ht, W, L </t>
  </si>
  <si>
    <t>From graph - pH delta of - 0.3, 10 deg. C, so   Tau ~ 67.5 seconds</t>
  </si>
  <si>
    <t>Tau (sec), from graph</t>
  </si>
  <si>
    <t xml:space="preserve"> 47cm, 49cm, 2m</t>
  </si>
  <si>
    <t>Ratio of Xsect. Areas=</t>
  </si>
  <si>
    <t xml:space="preserve"> =2 Tau, sec. required for proper mixing</t>
  </si>
  <si>
    <t xml:space="preserve"> with ambient S.W.</t>
  </si>
  <si>
    <t xml:space="preserve">   Liters/sec,   Quantity of Ambient S.W.  Thru system </t>
  </si>
  <si>
    <t>meters ^3/ hour</t>
  </si>
  <si>
    <t xml:space="preserve">  cm ^2,  Cross Sectional Area of Test Section</t>
  </si>
  <si>
    <t xml:space="preserve"> cm ^2, Cross Sectional Area of Mixing Section </t>
  </si>
</sst>
</file>

<file path=xl/styles.xml><?xml version="1.0" encoding="utf-8"?>
<styleSheet xmlns="http://schemas.openxmlformats.org/spreadsheetml/2006/main">
  <numFmts count="1">
    <numFmt numFmtId="164" formatCode="0.0"/>
  </numFmts>
  <fonts count="3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u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9">
    <xf numFmtId="0" fontId="0" fillId="0" borderId="0" xfId="0"/>
    <xf numFmtId="164" fontId="0" fillId="0" borderId="0" xfId="0" applyNumberFormat="1"/>
    <xf numFmtId="164" fontId="1" fillId="0" borderId="0" xfId="0" applyNumberFormat="1" applyFont="1"/>
    <xf numFmtId="0" fontId="1" fillId="0" borderId="0" xfId="0" applyFont="1"/>
    <xf numFmtId="14" fontId="0" fillId="0" borderId="0" xfId="0" applyNumberFormat="1"/>
    <xf numFmtId="164" fontId="2" fillId="0" borderId="0" xfId="0" applyNumberFormat="1" applyFont="1"/>
    <xf numFmtId="0" fontId="2" fillId="0" borderId="0" xfId="0" applyFont="1"/>
    <xf numFmtId="1" fontId="2" fillId="0" borderId="0" xfId="0" applyNumberFormat="1" applyFont="1"/>
    <xf numFmtId="2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H36"/>
  <sheetViews>
    <sheetView tabSelected="1" workbookViewId="0">
      <selection activeCell="I19" sqref="I19"/>
    </sheetView>
  </sheetViews>
  <sheetFormatPr defaultRowHeight="14.4"/>
  <cols>
    <col min="1" max="1" width="8.21875" customWidth="1"/>
    <col min="2" max="2" width="7.6640625" customWidth="1"/>
    <col min="5" max="5" width="5.77734375" customWidth="1"/>
    <col min="6" max="6" width="8.5546875" customWidth="1"/>
    <col min="8" max="8" width="10.5546875" bestFit="1" customWidth="1"/>
    <col min="10" max="10" width="10.5546875" bestFit="1" customWidth="1"/>
  </cols>
  <sheetData>
    <row r="1" spans="1:8">
      <c r="C1" t="s">
        <v>3</v>
      </c>
    </row>
    <row r="2" spans="1:8">
      <c r="H2" s="4">
        <v>41307</v>
      </c>
    </row>
    <row r="3" spans="1:8">
      <c r="C3" t="s">
        <v>5</v>
      </c>
    </row>
    <row r="4" spans="1:8">
      <c r="C4" t="s">
        <v>2</v>
      </c>
    </row>
    <row r="5" spans="1:8">
      <c r="C5" t="s">
        <v>16</v>
      </c>
    </row>
    <row r="7" spans="1:8">
      <c r="B7" t="s">
        <v>17</v>
      </c>
    </row>
    <row r="9" spans="1:8">
      <c r="B9" t="s">
        <v>20</v>
      </c>
    </row>
    <row r="11" spans="1:8">
      <c r="A11" s="3" t="s">
        <v>0</v>
      </c>
      <c r="B11" s="3">
        <v>67.5</v>
      </c>
      <c r="C11" t="s">
        <v>21</v>
      </c>
      <c r="E11" s="6">
        <f>PRODUCT(B11,2)</f>
        <v>135</v>
      </c>
      <c r="F11" t="s">
        <v>24</v>
      </c>
    </row>
    <row r="12" spans="1:8">
      <c r="H12" t="s">
        <v>25</v>
      </c>
    </row>
    <row r="13" spans="1:8">
      <c r="B13" s="2">
        <v>47</v>
      </c>
      <c r="C13" t="s">
        <v>6</v>
      </c>
      <c r="G13" t="s">
        <v>19</v>
      </c>
    </row>
    <row r="14" spans="1:8">
      <c r="H14" t="s">
        <v>22</v>
      </c>
    </row>
    <row r="15" spans="1:8">
      <c r="B15" s="2">
        <v>49</v>
      </c>
      <c r="C15" t="s">
        <v>7</v>
      </c>
    </row>
    <row r="16" spans="1:8">
      <c r="B16" s="1"/>
    </row>
    <row r="17" spans="1:8">
      <c r="B17" s="2">
        <v>2</v>
      </c>
      <c r="C17" t="s">
        <v>8</v>
      </c>
    </row>
    <row r="19" spans="1:8">
      <c r="B19" s="3">
        <v>2</v>
      </c>
      <c r="C19" t="s">
        <v>9</v>
      </c>
    </row>
    <row r="21" spans="1:8">
      <c r="B21" s="2">
        <v>25</v>
      </c>
      <c r="C21" t="s">
        <v>10</v>
      </c>
      <c r="G21" s="5">
        <f>B21/2.54</f>
        <v>9.8425196850393704</v>
      </c>
      <c r="H21" t="s">
        <v>4</v>
      </c>
    </row>
    <row r="24" spans="1:8">
      <c r="A24" t="s">
        <v>1</v>
      </c>
      <c r="B24" s="5">
        <f>PRODUCT(B13,B15)</f>
        <v>2303</v>
      </c>
      <c r="C24" t="s">
        <v>28</v>
      </c>
      <c r="H24" t="s">
        <v>23</v>
      </c>
    </row>
    <row r="25" spans="1:8">
      <c r="B25" s="1"/>
      <c r="H25" s="8">
        <f>B24/B26</f>
        <v>4.6940127388535036</v>
      </c>
    </row>
    <row r="26" spans="1:8">
      <c r="B26" s="5">
        <f xml:space="preserve"> 3.14*(B21*B21/4)</f>
        <v>490.625</v>
      </c>
      <c r="C26" t="s">
        <v>29</v>
      </c>
    </row>
    <row r="28" spans="1:8">
      <c r="B28" s="5">
        <f>B19*B24/B26</f>
        <v>9.3880254777070071</v>
      </c>
      <c r="C28" t="s">
        <v>11</v>
      </c>
    </row>
    <row r="30" spans="1:8">
      <c r="B30" s="5">
        <f>B28*E11/100</f>
        <v>12.673834394904459</v>
      </c>
      <c r="C30" t="s">
        <v>18</v>
      </c>
    </row>
    <row r="32" spans="1:8">
      <c r="B32" s="5">
        <f>B26*B28/1000</f>
        <v>4.6059999999999999</v>
      </c>
      <c r="C32" t="s">
        <v>26</v>
      </c>
    </row>
    <row r="33" spans="2:7">
      <c r="B33" s="7">
        <f>B32*60*60</f>
        <v>16581.600000000002</v>
      </c>
      <c r="C33" t="s">
        <v>14</v>
      </c>
      <c r="E33" t="s">
        <v>12</v>
      </c>
      <c r="F33" s="1">
        <f>PRODUCT(B33,0.001)</f>
        <v>16.581600000000002</v>
      </c>
      <c r="G33" t="s">
        <v>27</v>
      </c>
    </row>
    <row r="34" spans="2:7">
      <c r="B34" s="7">
        <f>B33/3.785</f>
        <v>4380.8718626155878</v>
      </c>
      <c r="C34" t="s">
        <v>13</v>
      </c>
    </row>
    <row r="36" spans="2:7">
      <c r="B36" s="7">
        <f>B17*100/B19</f>
        <v>100</v>
      </c>
      <c r="C36" t="s">
        <v>15</v>
      </c>
    </row>
  </sheetData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4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4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MBARI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scji</dc:creator>
  <cp:lastModifiedBy>scji</cp:lastModifiedBy>
  <cp:lastPrinted>2012-04-04T21:26:03Z</cp:lastPrinted>
  <dcterms:created xsi:type="dcterms:W3CDTF">2012-03-27T20:03:24Z</dcterms:created>
  <dcterms:modified xsi:type="dcterms:W3CDTF">2013-06-03T23:05:19Z</dcterms:modified>
</cp:coreProperties>
</file>