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0" yWindow="0" windowWidth="24380" windowHeight="1638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2" i="1" l="1"/>
  <c r="K42" i="1"/>
  <c r="J42" i="1"/>
  <c r="I42" i="1"/>
  <c r="H4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E2" i="1"/>
  <c r="E3" i="1"/>
  <c r="E6" i="1"/>
  <c r="D8" i="1"/>
  <c r="D9" i="1"/>
  <c r="D10" i="1"/>
  <c r="D11" i="1"/>
  <c r="E14" i="1"/>
  <c r="D15" i="1"/>
  <c r="E16" i="1"/>
  <c r="E7" i="1"/>
  <c r="E17" i="1"/>
  <c r="F22" i="1"/>
  <c r="F23" i="1"/>
  <c r="F24" i="1"/>
  <c r="F25" i="1"/>
  <c r="F26" i="1"/>
  <c r="F27" i="1"/>
  <c r="F28" i="1"/>
  <c r="F29" i="1"/>
</calcChain>
</file>

<file path=xl/sharedStrings.xml><?xml version="1.0" encoding="utf-8"?>
<sst xmlns="http://schemas.openxmlformats.org/spreadsheetml/2006/main" count="55" uniqueCount="55">
  <si>
    <t>Item</t>
  </si>
  <si>
    <t>Description</t>
  </si>
  <si>
    <t>Cost</t>
  </si>
  <si>
    <t>Account</t>
  </si>
  <si>
    <t>5360-000 - Supplies - General</t>
  </si>
  <si>
    <t>Miscellaneous supplies</t>
  </si>
  <si>
    <t>Total</t>
  </si>
  <si>
    <t>Instrument shipping cost</t>
  </si>
  <si>
    <t>5200-000: Postage/shipping</t>
  </si>
  <si>
    <t xml:space="preserve">Pacific Forum Setup/breakdown fee (3 days) </t>
  </si>
  <si>
    <t>5130 : Outside Srvc - General</t>
  </si>
  <si>
    <t xml:space="preserve">Breakfast (local pick up) 3 days </t>
  </si>
  <si>
    <t>Lunch (Marketplace sandwiches) 2 days 200.00</t>
  </si>
  <si>
    <t>Lunch (Lemongrass)</t>
  </si>
  <si>
    <t>5250 : Business Meals/Outreach/Recognition</t>
  </si>
  <si>
    <t>5530 : Travel - Foreign</t>
  </si>
  <si>
    <t>5500 : Travel - Domestic</t>
  </si>
  <si>
    <t>Airport parking</t>
  </si>
  <si>
    <t>Aydogan Ozcan: Los Angeles airfare, 3 nights lodging</t>
  </si>
  <si>
    <t>Stephen Jones: Halifax Airfare, 4 nights lodging</t>
  </si>
  <si>
    <r>
      <t>Steve Steinberg: Costa Mesa </t>
    </r>
    <r>
      <rPr>
        <sz val="9"/>
        <color rgb="FF2C1376"/>
        <rFont val="Arial"/>
        <family val="2"/>
      </rPr>
      <t>airfare (John Wayne to MRY); </t>
    </r>
    <r>
      <rPr>
        <sz val="9"/>
        <color rgb="FF1A0A53"/>
        <rFont val="Arial"/>
        <family val="2"/>
      </rPr>
      <t>3 nights lodging</t>
    </r>
  </si>
  <si>
    <t>Robert Chan: Hong Kong airfare, 4 nights lodging; US visa fee</t>
  </si>
  <si>
    <t>Participant</t>
  </si>
  <si>
    <t>Airfare, domestic</t>
  </si>
  <si>
    <t>Airfare, foreign</t>
  </si>
  <si>
    <t>Total per expence category</t>
  </si>
  <si>
    <t>Meals while traveling ($40.00/per participant)</t>
  </si>
  <si>
    <t>US Consulate Visa fee (international travel, 1 person)</t>
  </si>
  <si>
    <t>Lodging  Monterey</t>
  </si>
  <si>
    <t>Heike Schmitz: Jupiter Research: 2 nights lodging, car from Palo Alto</t>
  </si>
  <si>
    <t>Kurt Kiesow: Jupiter Research: 2 nights lodging, car from Palo Alto</t>
  </si>
  <si>
    <t>NN</t>
  </si>
  <si>
    <t>Personal car mileage, combined (participants table)</t>
  </si>
  <si>
    <t>Airfare, combined domestic (per participants table)</t>
  </si>
  <si>
    <t>Airfare, combined foreign  (per participants table)</t>
  </si>
  <si>
    <t>Lodging, combined  (per participants table)</t>
  </si>
  <si>
    <t>Airport Parking, combined  (per participants table)</t>
  </si>
  <si>
    <t>Subtotal</t>
  </si>
  <si>
    <t>Mileage ~$0.57/mile</t>
  </si>
  <si>
    <t>Jarred Swalwell: Univ. WA airfare, 4 nights lodging</t>
  </si>
  <si>
    <t>Peter Lopez: New York Univ airfare, 4 nights lodging 600</t>
  </si>
  <si>
    <t>Matt Mowlem: UK, 4 nights lodging, US visa fee</t>
  </si>
  <si>
    <t>Chavez</t>
  </si>
  <si>
    <t>Worden</t>
  </si>
  <si>
    <t>Scholin</t>
  </si>
  <si>
    <t>Hobson</t>
  </si>
  <si>
    <t>Zhang</t>
  </si>
  <si>
    <t>Maughan</t>
  </si>
  <si>
    <t>Klimov</t>
  </si>
  <si>
    <t>O'Reilly</t>
  </si>
  <si>
    <t>Rob Olsen: WHOI</t>
  </si>
  <si>
    <t>George Dubelaar: Cytobuoy bv, Netherlands</t>
  </si>
  <si>
    <t>Rental cars (6 cars x 4 days @$50/day)</t>
  </si>
  <si>
    <t>Taxi to/from airport (6 participants, $50 per person)</t>
  </si>
  <si>
    <t>Heidi Sosik: WHOI airfare  4 nights lodging (cost + taxes in Monterey (our rate) - Sunday - Wednesday is ~ $150.00/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</si>
</sst>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9" x14ac:knownFonts="1">
    <font>
      <sz val="10"/>
      <name val="Arial"/>
    </font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rgb="FF1A0A53"/>
      <name val="Arial"/>
      <family val="2"/>
    </font>
    <font>
      <sz val="9"/>
      <color rgb="FF2C1376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9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/>
    <xf numFmtId="164" fontId="3" fillId="0" borderId="0" xfId="0" applyNumberFormat="1" applyFont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" xfId="0" applyFont="1" applyBorder="1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2"/>
  <sheetViews>
    <sheetView tabSelected="1" topLeftCell="C17" zoomScale="150" workbookViewId="0">
      <selection activeCell="G27" sqref="G27"/>
    </sheetView>
  </sheetViews>
  <sheetFormatPr baseColWidth="10" defaultColWidth="53.5" defaultRowHeight="11" x14ac:dyDescent="0"/>
  <cols>
    <col min="1" max="1" width="4.6640625" style="4" customWidth="1"/>
    <col min="2" max="2" width="43.5" style="1" customWidth="1"/>
    <col min="3" max="3" width="26.5" style="1" customWidth="1"/>
    <col min="4" max="4" width="7.6640625" style="5" customWidth="1"/>
    <col min="5" max="5" width="7.83203125" style="1" customWidth="1"/>
    <col min="6" max="6" width="4.5" style="1" customWidth="1"/>
    <col min="7" max="7" width="49.5" style="1" customWidth="1"/>
    <col min="8" max="8" width="8.6640625" style="7" customWidth="1"/>
    <col min="9" max="9" width="8.5" style="7" customWidth="1"/>
    <col min="10" max="10" width="8.6640625" style="7" customWidth="1"/>
    <col min="11" max="11" width="8.5" style="7" customWidth="1"/>
    <col min="12" max="12" width="10.5" style="7" customWidth="1"/>
    <col min="13" max="16384" width="53.5" style="1"/>
  </cols>
  <sheetData>
    <row r="1" spans="1:5">
      <c r="A1" s="18" t="s">
        <v>0</v>
      </c>
      <c r="B1" s="18" t="s">
        <v>1</v>
      </c>
      <c r="C1" s="18" t="s">
        <v>3</v>
      </c>
      <c r="D1" s="19" t="s">
        <v>2</v>
      </c>
      <c r="E1" s="8" t="s">
        <v>37</v>
      </c>
    </row>
    <row r="2" spans="1:5">
      <c r="A2" s="16">
        <v>1</v>
      </c>
      <c r="B2" s="15" t="s">
        <v>9</v>
      </c>
      <c r="C2" s="2" t="s">
        <v>10</v>
      </c>
      <c r="D2" s="3">
        <v>150</v>
      </c>
      <c r="E2" s="20">
        <f>D2</f>
        <v>150</v>
      </c>
    </row>
    <row r="3" spans="1:5">
      <c r="A3" s="16">
        <f>A2+1</f>
        <v>2</v>
      </c>
      <c r="B3" s="2" t="s">
        <v>7</v>
      </c>
      <c r="C3" s="2" t="s">
        <v>8</v>
      </c>
      <c r="D3" s="3">
        <v>600</v>
      </c>
      <c r="E3" s="20">
        <f>D3</f>
        <v>600</v>
      </c>
    </row>
    <row r="4" spans="1:5" ht="14.25" customHeight="1">
      <c r="A4" s="16">
        <f t="shared" ref="A4:A16" si="0">A3+1</f>
        <v>3</v>
      </c>
      <c r="B4" s="15" t="s">
        <v>11</v>
      </c>
      <c r="C4" s="29" t="s">
        <v>14</v>
      </c>
      <c r="D4" s="3">
        <v>300</v>
      </c>
      <c r="E4" s="2"/>
    </row>
    <row r="5" spans="1:5">
      <c r="A5" s="16">
        <f t="shared" si="0"/>
        <v>4</v>
      </c>
      <c r="B5" s="17" t="s">
        <v>12</v>
      </c>
      <c r="C5" s="30"/>
      <c r="D5" s="3">
        <v>200</v>
      </c>
      <c r="E5" s="2"/>
    </row>
    <row r="6" spans="1:5">
      <c r="A6" s="16">
        <f t="shared" si="0"/>
        <v>5</v>
      </c>
      <c r="B6" s="17" t="s">
        <v>13</v>
      </c>
      <c r="C6" s="31"/>
      <c r="D6" s="3">
        <v>150</v>
      </c>
      <c r="E6" s="20">
        <f>SUM(D4:D6)</f>
        <v>650</v>
      </c>
    </row>
    <row r="7" spans="1:5">
      <c r="A7" s="16">
        <f t="shared" si="0"/>
        <v>6</v>
      </c>
      <c r="B7" s="2" t="s">
        <v>5</v>
      </c>
      <c r="C7" s="2" t="s">
        <v>4</v>
      </c>
      <c r="D7" s="3">
        <v>400</v>
      </c>
      <c r="E7" s="20">
        <f>D7</f>
        <v>400</v>
      </c>
    </row>
    <row r="8" spans="1:5">
      <c r="A8" s="16">
        <f t="shared" si="0"/>
        <v>7</v>
      </c>
      <c r="B8" s="17" t="s">
        <v>33</v>
      </c>
      <c r="C8" s="32" t="s">
        <v>16</v>
      </c>
      <c r="D8" s="3">
        <f>H42</f>
        <v>4040</v>
      </c>
      <c r="E8" s="2"/>
    </row>
    <row r="9" spans="1:5">
      <c r="A9" s="16">
        <f t="shared" si="0"/>
        <v>8</v>
      </c>
      <c r="B9" s="17" t="s">
        <v>35</v>
      </c>
      <c r="C9" s="32"/>
      <c r="D9" s="3">
        <f>J42</f>
        <v>6300</v>
      </c>
      <c r="E9" s="2"/>
    </row>
    <row r="10" spans="1:5">
      <c r="A10" s="16">
        <f t="shared" si="0"/>
        <v>9</v>
      </c>
      <c r="B10" s="17" t="s">
        <v>36</v>
      </c>
      <c r="C10" s="32"/>
      <c r="D10" s="3">
        <f>K42</f>
        <v>750</v>
      </c>
      <c r="E10" s="2"/>
    </row>
    <row r="11" spans="1:5">
      <c r="A11" s="16">
        <f t="shared" si="0"/>
        <v>10</v>
      </c>
      <c r="B11" s="17" t="s">
        <v>32</v>
      </c>
      <c r="C11" s="32"/>
      <c r="D11" s="3">
        <f>L42</f>
        <v>500</v>
      </c>
      <c r="E11" s="2"/>
    </row>
    <row r="12" spans="1:5">
      <c r="A12" s="16">
        <f t="shared" si="0"/>
        <v>11</v>
      </c>
      <c r="B12" s="17" t="s">
        <v>26</v>
      </c>
      <c r="C12" s="32"/>
      <c r="D12" s="3">
        <v>480</v>
      </c>
      <c r="E12" s="2"/>
    </row>
    <row r="13" spans="1:5">
      <c r="A13" s="16">
        <f t="shared" si="0"/>
        <v>12</v>
      </c>
      <c r="B13" s="17" t="s">
        <v>52</v>
      </c>
      <c r="C13" s="32"/>
      <c r="D13" s="3">
        <v>1200</v>
      </c>
      <c r="E13" s="2"/>
    </row>
    <row r="14" spans="1:5">
      <c r="A14" s="16">
        <f t="shared" si="0"/>
        <v>13</v>
      </c>
      <c r="B14" s="17" t="s">
        <v>53</v>
      </c>
      <c r="C14" s="32"/>
      <c r="D14" s="3">
        <v>300</v>
      </c>
      <c r="E14" s="20">
        <f>SUM(D8:D14)</f>
        <v>13570</v>
      </c>
    </row>
    <row r="15" spans="1:5" ht="12.75" customHeight="1">
      <c r="A15" s="16">
        <f t="shared" si="0"/>
        <v>14</v>
      </c>
      <c r="B15" s="17" t="s">
        <v>34</v>
      </c>
      <c r="C15" s="33" t="s">
        <v>15</v>
      </c>
      <c r="D15" s="3">
        <f>I42</f>
        <v>4000</v>
      </c>
      <c r="E15" s="2"/>
    </row>
    <row r="16" spans="1:5">
      <c r="A16" s="16">
        <f t="shared" si="0"/>
        <v>15</v>
      </c>
      <c r="B16" s="17" t="s">
        <v>27</v>
      </c>
      <c r="C16" s="34"/>
      <c r="D16" s="3">
        <v>160</v>
      </c>
      <c r="E16" s="20">
        <f>SUM(D15:D16)</f>
        <v>4160</v>
      </c>
    </row>
    <row r="17" spans="1:12" s="24" customFormat="1">
      <c r="A17" s="21"/>
      <c r="B17" s="22"/>
      <c r="C17" s="22" t="s">
        <v>6</v>
      </c>
      <c r="D17" s="23"/>
      <c r="E17" s="22">
        <f>SUM(E2:E16)</f>
        <v>19530</v>
      </c>
      <c r="H17" s="25"/>
      <c r="I17" s="25"/>
      <c r="J17" s="25"/>
      <c r="K17" s="25"/>
      <c r="L17" s="25"/>
    </row>
    <row r="20" spans="1:12" ht="22">
      <c r="F20" s="8" t="s">
        <v>31</v>
      </c>
      <c r="G20" s="8" t="s">
        <v>22</v>
      </c>
      <c r="H20" s="9" t="s">
        <v>23</v>
      </c>
      <c r="I20" s="9" t="s">
        <v>24</v>
      </c>
      <c r="J20" s="10" t="s">
        <v>28</v>
      </c>
      <c r="K20" s="9" t="s">
        <v>17</v>
      </c>
      <c r="L20" s="9" t="s">
        <v>38</v>
      </c>
    </row>
    <row r="21" spans="1:12" ht="22">
      <c r="F21" s="35">
        <v>1</v>
      </c>
      <c r="G21" s="35" t="s">
        <v>54</v>
      </c>
      <c r="H21" s="11">
        <v>700</v>
      </c>
      <c r="I21" s="11"/>
      <c r="J21" s="12">
        <v>600</v>
      </c>
      <c r="K21" s="13">
        <v>100</v>
      </c>
      <c r="L21" s="13">
        <v>40</v>
      </c>
    </row>
    <row r="22" spans="1:12">
      <c r="F22" s="35">
        <f t="shared" ref="F22:F28" si="1">F21+1</f>
        <v>2</v>
      </c>
      <c r="G22" s="35" t="s">
        <v>39</v>
      </c>
      <c r="H22" s="13">
        <v>430</v>
      </c>
      <c r="I22" s="13"/>
      <c r="J22" s="12">
        <v>600</v>
      </c>
      <c r="K22" s="13">
        <v>100</v>
      </c>
      <c r="L22" s="13">
        <v>40</v>
      </c>
    </row>
    <row r="23" spans="1:12">
      <c r="F23" s="2">
        <f t="shared" si="1"/>
        <v>3</v>
      </c>
      <c r="G23" s="2" t="s">
        <v>40</v>
      </c>
      <c r="H23" s="13">
        <v>675</v>
      </c>
      <c r="I23" s="13"/>
      <c r="J23" s="12">
        <v>600</v>
      </c>
      <c r="K23" s="13">
        <v>100</v>
      </c>
      <c r="L23" s="13">
        <v>50</v>
      </c>
    </row>
    <row r="24" spans="1:12">
      <c r="C24" s="6"/>
      <c r="F24" s="2">
        <f t="shared" si="1"/>
        <v>4</v>
      </c>
      <c r="G24" s="14" t="s">
        <v>18</v>
      </c>
      <c r="H24" s="13">
        <v>250</v>
      </c>
      <c r="I24" s="13"/>
      <c r="J24" s="12">
        <v>450</v>
      </c>
      <c r="K24" s="13">
        <v>60</v>
      </c>
      <c r="L24" s="13">
        <v>30</v>
      </c>
    </row>
    <row r="25" spans="1:12">
      <c r="F25" s="2">
        <f t="shared" si="1"/>
        <v>5</v>
      </c>
      <c r="G25" s="14" t="s">
        <v>19</v>
      </c>
      <c r="H25" s="13">
        <v>825</v>
      </c>
      <c r="I25" s="13"/>
      <c r="J25" s="12">
        <v>600</v>
      </c>
      <c r="K25" s="13">
        <v>100</v>
      </c>
      <c r="L25" s="13">
        <v>40</v>
      </c>
    </row>
    <row r="26" spans="1:12">
      <c r="F26" s="35">
        <f t="shared" si="1"/>
        <v>6</v>
      </c>
      <c r="G26" s="35" t="s">
        <v>29</v>
      </c>
      <c r="H26" s="13"/>
      <c r="I26" s="13"/>
      <c r="J26" s="12">
        <v>300</v>
      </c>
      <c r="K26" s="13"/>
      <c r="L26" s="13">
        <v>70</v>
      </c>
    </row>
    <row r="27" spans="1:12">
      <c r="F27" s="35">
        <f t="shared" si="1"/>
        <v>7</v>
      </c>
      <c r="G27" s="35" t="s">
        <v>30</v>
      </c>
      <c r="H27" s="13"/>
      <c r="I27" s="13"/>
      <c r="J27" s="12">
        <v>300</v>
      </c>
      <c r="K27" s="13"/>
      <c r="L27" s="13">
        <v>70</v>
      </c>
    </row>
    <row r="28" spans="1:12" ht="22">
      <c r="F28" s="2">
        <f t="shared" si="1"/>
        <v>8</v>
      </c>
      <c r="G28" s="14" t="s">
        <v>20</v>
      </c>
      <c r="H28" s="13">
        <v>460</v>
      </c>
      <c r="I28" s="13"/>
      <c r="J28" s="12">
        <v>450</v>
      </c>
      <c r="K28" s="13"/>
      <c r="L28" s="13">
        <v>40</v>
      </c>
    </row>
    <row r="29" spans="1:12">
      <c r="F29" s="2">
        <f>F28+1</f>
        <v>9</v>
      </c>
      <c r="G29" s="14" t="s">
        <v>21</v>
      </c>
      <c r="H29" s="13"/>
      <c r="I29" s="13">
        <v>1600</v>
      </c>
      <c r="J29" s="12">
        <v>600</v>
      </c>
      <c r="K29" s="13">
        <v>30</v>
      </c>
      <c r="L29" s="13"/>
    </row>
    <row r="30" spans="1:12">
      <c r="F30" s="2">
        <v>10</v>
      </c>
      <c r="G30" s="14" t="s">
        <v>41</v>
      </c>
      <c r="H30" s="13"/>
      <c r="I30" s="13">
        <v>1200</v>
      </c>
      <c r="J30" s="12">
        <v>600</v>
      </c>
      <c r="K30" s="13">
        <v>80</v>
      </c>
      <c r="L30" s="13">
        <v>40</v>
      </c>
    </row>
    <row r="31" spans="1:12">
      <c r="F31" s="2">
        <v>11</v>
      </c>
      <c r="G31" s="14" t="s">
        <v>50</v>
      </c>
      <c r="H31" s="13">
        <v>700</v>
      </c>
      <c r="I31" s="13"/>
      <c r="J31" s="12">
        <v>600</v>
      </c>
      <c r="K31" s="13">
        <v>100</v>
      </c>
      <c r="L31" s="13">
        <v>40</v>
      </c>
    </row>
    <row r="32" spans="1:12">
      <c r="F32" s="2">
        <v>12</v>
      </c>
      <c r="G32" s="14" t="s">
        <v>51</v>
      </c>
      <c r="H32" s="13"/>
      <c r="I32" s="13">
        <v>1200</v>
      </c>
      <c r="J32" s="12">
        <v>600</v>
      </c>
      <c r="K32" s="13">
        <v>80</v>
      </c>
      <c r="L32" s="13">
        <v>40</v>
      </c>
    </row>
    <row r="33" spans="1:12">
      <c r="F33" s="2"/>
      <c r="G33" s="14"/>
      <c r="H33" s="13"/>
      <c r="I33" s="13"/>
      <c r="J33" s="12"/>
      <c r="K33" s="13"/>
      <c r="L33" s="13"/>
    </row>
    <row r="34" spans="1:12">
      <c r="F34" s="2"/>
      <c r="G34" s="35" t="s">
        <v>42</v>
      </c>
      <c r="H34" s="13"/>
      <c r="I34" s="13"/>
      <c r="J34" s="12"/>
      <c r="K34" s="13"/>
      <c r="L34" s="13"/>
    </row>
    <row r="35" spans="1:12">
      <c r="F35" s="2"/>
      <c r="G35" s="35" t="s">
        <v>43</v>
      </c>
      <c r="H35" s="13"/>
      <c r="I35" s="13"/>
      <c r="J35" s="12"/>
      <c r="K35" s="13"/>
      <c r="L35" s="13"/>
    </row>
    <row r="36" spans="1:12">
      <c r="F36" s="2"/>
      <c r="G36" s="35" t="s">
        <v>44</v>
      </c>
      <c r="H36" s="13"/>
      <c r="I36" s="13"/>
      <c r="J36" s="12"/>
      <c r="K36" s="13"/>
      <c r="L36" s="13"/>
    </row>
    <row r="37" spans="1:12">
      <c r="F37" s="2"/>
      <c r="G37" s="35" t="s">
        <v>45</v>
      </c>
      <c r="H37" s="13"/>
      <c r="I37" s="13"/>
      <c r="J37" s="12"/>
      <c r="K37" s="13"/>
      <c r="L37" s="13"/>
    </row>
    <row r="38" spans="1:12">
      <c r="F38" s="2"/>
      <c r="G38" s="35" t="s">
        <v>46</v>
      </c>
      <c r="H38" s="13"/>
      <c r="I38" s="13"/>
      <c r="J38" s="12"/>
      <c r="K38" s="13"/>
      <c r="L38" s="13"/>
    </row>
    <row r="39" spans="1:12">
      <c r="F39" s="2"/>
      <c r="G39" s="14" t="s">
        <v>47</v>
      </c>
      <c r="H39" s="13"/>
      <c r="I39" s="13"/>
      <c r="J39" s="12"/>
      <c r="K39" s="13"/>
      <c r="L39" s="13"/>
    </row>
    <row r="40" spans="1:12">
      <c r="F40" s="2"/>
      <c r="G40" s="14" t="s">
        <v>48</v>
      </c>
      <c r="H40" s="13"/>
      <c r="I40" s="13"/>
      <c r="J40" s="12"/>
      <c r="K40" s="13"/>
      <c r="L40" s="13"/>
    </row>
    <row r="41" spans="1:12">
      <c r="F41" s="2"/>
      <c r="G41" s="14" t="s">
        <v>49</v>
      </c>
      <c r="H41" s="13"/>
      <c r="I41" s="13"/>
      <c r="J41" s="12"/>
      <c r="K41" s="13"/>
      <c r="L41" s="13"/>
    </row>
    <row r="42" spans="1:12" s="24" customFormat="1">
      <c r="A42" s="26"/>
      <c r="D42" s="27"/>
      <c r="F42" s="22"/>
      <c r="G42" s="21" t="s">
        <v>25</v>
      </c>
      <c r="H42" s="28">
        <f>SUM(H21:H41)</f>
        <v>4040</v>
      </c>
      <c r="I42" s="28">
        <f t="shared" ref="I42:L42" si="2">SUM(I21:I41)</f>
        <v>4000</v>
      </c>
      <c r="J42" s="28">
        <f t="shared" si="2"/>
        <v>6300</v>
      </c>
      <c r="K42" s="28">
        <f t="shared" si="2"/>
        <v>750</v>
      </c>
      <c r="L42" s="28">
        <f t="shared" si="2"/>
        <v>500</v>
      </c>
    </row>
  </sheetData>
  <mergeCells count="3">
    <mergeCell ref="C4:C6"/>
    <mergeCell ref="C8:C14"/>
    <mergeCell ref="C15:C16"/>
  </mergeCells>
  <phoneticPr fontId="1" type="noConversion"/>
  <pageMargins left="0.75" right="0.75" top="1" bottom="1" header="0.5" footer="0.5"/>
  <pageSetup paperSize="17" orientation="landscape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Tom O'Reilly</cp:lastModifiedBy>
  <cp:lastPrinted>2015-09-14T22:58:43Z</cp:lastPrinted>
  <dcterms:created xsi:type="dcterms:W3CDTF">1996-10-14T23:33:28Z</dcterms:created>
  <dcterms:modified xsi:type="dcterms:W3CDTF">2015-10-27T17:57:30Z</dcterms:modified>
</cp:coreProperties>
</file>