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4375" windowHeight="1638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6" i="1" l="1"/>
  <c r="B17" i="1"/>
  <c r="B18" i="1"/>
  <c r="B19" i="1"/>
  <c r="B20" i="1"/>
  <c r="B21" i="1"/>
  <c r="B22" i="1"/>
  <c r="B23" i="1"/>
  <c r="A3" i="1"/>
  <c r="A4" i="1"/>
  <c r="A5" i="1"/>
  <c r="A6" i="1"/>
  <c r="A7" i="1"/>
  <c r="A8" i="1"/>
  <c r="A9" i="1"/>
  <c r="A10" i="1"/>
  <c r="A23" i="1"/>
  <c r="J23" i="1"/>
  <c r="I23" i="1"/>
  <c r="H23" i="1"/>
  <c r="G23" i="1"/>
  <c r="F23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F29" i="1"/>
  <c r="F30" i="1"/>
  <c r="F33" i="1"/>
  <c r="E35" i="1"/>
  <c r="E36" i="1"/>
  <c r="E37" i="1"/>
  <c r="E38" i="1"/>
  <c r="F41" i="1"/>
  <c r="E42" i="1"/>
  <c r="F43" i="1"/>
  <c r="F34" i="1"/>
  <c r="F44" i="1"/>
</calcChain>
</file>

<file path=xl/sharedStrings.xml><?xml version="1.0" encoding="utf-8"?>
<sst xmlns="http://schemas.openxmlformats.org/spreadsheetml/2006/main" count="84" uniqueCount="80">
  <si>
    <t>Item</t>
  </si>
  <si>
    <t>Description</t>
  </si>
  <si>
    <t>Cost</t>
  </si>
  <si>
    <t>Account</t>
  </si>
  <si>
    <t>5360-000 - Supplies - General</t>
  </si>
  <si>
    <t>Miscellaneous supplies</t>
  </si>
  <si>
    <t>Total</t>
  </si>
  <si>
    <t>Instrument shipping cost</t>
  </si>
  <si>
    <t>5200-000: Postage/shipping</t>
  </si>
  <si>
    <t xml:space="preserve">Pacific Forum Setup/breakdown fee (3 days) </t>
  </si>
  <si>
    <t>5130 : Outside Srvc - General</t>
  </si>
  <si>
    <t xml:space="preserve">Breakfast (local pick up) 3 days </t>
  </si>
  <si>
    <t>Lunch (Marketplace sandwiches) 2 days 200.00</t>
  </si>
  <si>
    <t>Lunch (Lemongrass)</t>
  </si>
  <si>
    <t>5250 : Business Meals/Outreach/Recognition</t>
  </si>
  <si>
    <t>5530 : Travel - Foreign</t>
  </si>
  <si>
    <t>5500 : Travel - Domestic</t>
  </si>
  <si>
    <t>Airport parking</t>
  </si>
  <si>
    <t>Aydogan Ozcan: Los Angeles airfare, 3 nights lodging</t>
  </si>
  <si>
    <t>Stephen Jones: Halifax Airfare, 4 nights lodging</t>
  </si>
  <si>
    <t>Robert Chan: Hong Kong airfare, 4 nights lodging; US visa fee</t>
  </si>
  <si>
    <t>Participant</t>
  </si>
  <si>
    <t>Airfare, domestic</t>
  </si>
  <si>
    <t>Airfare, foreign</t>
  </si>
  <si>
    <t>Total per expence category</t>
  </si>
  <si>
    <t>Meals while traveling ($40.00/per participant)</t>
  </si>
  <si>
    <t>US Consulate Visa fee (international travel, 1 person)</t>
  </si>
  <si>
    <t>Lodging  Monterey</t>
  </si>
  <si>
    <t>Heike Schmitz: Jupiter Research: 2 nights lodging, car from Palo Alto</t>
  </si>
  <si>
    <t>Kurt Kiesow: Jupiter Research: 2 nights lodging, car from Palo Alto</t>
  </si>
  <si>
    <t>Personal car mileage, combined (participants table)</t>
  </si>
  <si>
    <t>Airfare, combined domestic (per participants table)</t>
  </si>
  <si>
    <t>Airfare, combined foreign  (per participants table)</t>
  </si>
  <si>
    <t>Lodging, combined  (per participants table)</t>
  </si>
  <si>
    <t>Airport Parking, combined  (per participants table)</t>
  </si>
  <si>
    <t>Subtotal</t>
  </si>
  <si>
    <t>Mileage ~$0.57/mile</t>
  </si>
  <si>
    <t>Jarred Swalwell: Univ. WA airfare, 4 nights lodging</t>
  </si>
  <si>
    <t>Peter Lopez: New York Univ airfare, 4 nights lodging 600</t>
  </si>
  <si>
    <t>Matt Mowlem: UK, 4 nights lodging, US visa fee</t>
  </si>
  <si>
    <t>Chavez</t>
  </si>
  <si>
    <t>Worden</t>
  </si>
  <si>
    <t>Scholin</t>
  </si>
  <si>
    <t>Hobson</t>
  </si>
  <si>
    <t>Zhang</t>
  </si>
  <si>
    <t>Maughan</t>
  </si>
  <si>
    <t>Klimov</t>
  </si>
  <si>
    <t>O'Reilly</t>
  </si>
  <si>
    <t>Rob Olsen: WHOI</t>
  </si>
  <si>
    <t>George Dubelaar: Cytobuoy bv, Netherlands</t>
  </si>
  <si>
    <t>Rental cars (6 cars x 4 days @$50/day)</t>
  </si>
  <si>
    <t>Taxi to/from airport (6 participants, $50 per person)</t>
  </si>
  <si>
    <t>Heidi Sosik: WHOI airfare  4 nights lodging (cost + taxes in Monterey (our rate) - Sunday - Wednesday is ~ $150.00/ night</t>
  </si>
  <si>
    <t>Note</t>
  </si>
  <si>
    <t>NN External</t>
  </si>
  <si>
    <t>NN MBARI</t>
  </si>
  <si>
    <t xml:space="preserve">Legend: </t>
  </si>
  <si>
    <t>critical participant</t>
  </si>
  <si>
    <t>Steve Steinberg: Costa Mesa airfare (John Wayne to MRY); 3 nights lodging</t>
  </si>
  <si>
    <t>Seadflow cytometer</t>
  </si>
  <si>
    <t>ImagingFlowCytobot hybrid imaging cytometer</t>
  </si>
  <si>
    <t xml:space="preserve">Affiliation </t>
  </si>
  <si>
    <t>WHOI, Woods Hole, MA</t>
  </si>
  <si>
    <t>U Washington, Seattle, WA</t>
  </si>
  <si>
    <t xml:space="preserve">Flow Cytometry, Core Facility </t>
  </si>
  <si>
    <t>New York University Medical Center</t>
  </si>
  <si>
    <t>UCLA</t>
  </si>
  <si>
    <t>Cell phone cytometer, biomedical</t>
  </si>
  <si>
    <t>Submercible holographic microscope</t>
  </si>
  <si>
    <t>4Deep Inc, Canada</t>
  </si>
  <si>
    <t>Jupiter Research Foundation Inc</t>
  </si>
  <si>
    <t>Waveglider microscope</t>
  </si>
  <si>
    <t>Southern California Coastal Water Research Project (SCCWRP)</t>
  </si>
  <si>
    <t>CellScope</t>
  </si>
  <si>
    <t xml:space="preserve">Hong Kong Baptist University, Hong Kong, China </t>
  </si>
  <si>
    <t>Ligth sheet cytometer</t>
  </si>
  <si>
    <t>National Oceanography Centre, University of Southampton, UK</t>
  </si>
  <si>
    <t>CytoBuoy b.v.  (the Netherlands)</t>
  </si>
  <si>
    <t>CytoBuoy, desktop, submersible</t>
  </si>
  <si>
    <t>added 10/2015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</si>
</sst>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7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1A0A53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/>
    <xf numFmtId="164" fontId="3" fillId="0" borderId="0" xfId="0" applyNumberFormat="1" applyFont="1" applyAlignment="1">
      <alignment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wrapText="1"/>
    </xf>
    <xf numFmtId="165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65" fontId="2" fillId="2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165" fontId="3" fillId="2" borderId="1" xfId="0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3" fillId="4" borderId="0" xfId="0" applyFont="1" applyFill="1" applyAlignment="1">
      <alignment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44"/>
  <sheetViews>
    <sheetView tabSelected="1" zoomScale="150" workbookViewId="0">
      <selection activeCell="A46" sqref="A46"/>
    </sheetView>
  </sheetViews>
  <sheetFormatPr defaultColWidth="53.42578125" defaultRowHeight="12" x14ac:dyDescent="0.2"/>
  <cols>
    <col min="1" max="1" width="8.42578125" style="1" customWidth="1"/>
    <col min="2" max="2" width="9" style="1" customWidth="1"/>
    <col min="3" max="3" width="49.42578125" style="1" customWidth="1"/>
    <col min="4" max="4" width="26.5703125" style="1" customWidth="1"/>
    <col min="5" max="5" width="22.140625" style="1" customWidth="1"/>
    <col min="6" max="6" width="8.7109375" style="7" customWidth="1"/>
    <col min="7" max="7" width="8.42578125" style="7" customWidth="1"/>
    <col min="8" max="8" width="8.7109375" style="7" customWidth="1"/>
    <col min="9" max="9" width="8.42578125" style="7" customWidth="1"/>
    <col min="10" max="10" width="10.42578125" style="7" customWidth="1"/>
    <col min="11" max="11" width="4.7109375" style="4" customWidth="1"/>
    <col min="12" max="12" width="43.42578125" style="1" customWidth="1"/>
    <col min="13" max="13" width="26.42578125" style="1" customWidth="1"/>
    <col min="14" max="14" width="7.7109375" style="5" customWidth="1"/>
    <col min="15" max="15" width="7.85546875" style="1" customWidth="1"/>
    <col min="16" max="16384" width="53.42578125" style="1"/>
  </cols>
  <sheetData>
    <row r="1" spans="1:13" ht="24" x14ac:dyDescent="0.2">
      <c r="A1" s="8" t="s">
        <v>54</v>
      </c>
      <c r="B1" s="8" t="s">
        <v>55</v>
      </c>
      <c r="C1" s="8" t="s">
        <v>21</v>
      </c>
      <c r="D1" s="8" t="s">
        <v>61</v>
      </c>
      <c r="E1" s="8" t="s">
        <v>53</v>
      </c>
      <c r="F1" s="9" t="s">
        <v>22</v>
      </c>
      <c r="G1" s="9" t="s">
        <v>23</v>
      </c>
      <c r="H1" s="10" t="s">
        <v>27</v>
      </c>
      <c r="I1" s="9" t="s">
        <v>17</v>
      </c>
      <c r="J1" s="9" t="s">
        <v>36</v>
      </c>
    </row>
    <row r="2" spans="1:13" ht="24" x14ac:dyDescent="0.2">
      <c r="A2" s="29">
        <v>1</v>
      </c>
      <c r="B2" s="30"/>
      <c r="C2" s="2" t="s">
        <v>52</v>
      </c>
      <c r="D2" s="2" t="s">
        <v>62</v>
      </c>
      <c r="E2" s="30" t="s">
        <v>60</v>
      </c>
      <c r="F2" s="11">
        <v>700</v>
      </c>
      <c r="G2" s="11"/>
      <c r="H2" s="12">
        <v>600</v>
      </c>
      <c r="I2" s="13">
        <v>100</v>
      </c>
      <c r="J2" s="13">
        <v>40</v>
      </c>
    </row>
    <row r="3" spans="1:13" x14ac:dyDescent="0.2">
      <c r="A3" s="29">
        <f>A2+1</f>
        <v>2</v>
      </c>
      <c r="B3" s="30"/>
      <c r="C3" s="2" t="s">
        <v>37</v>
      </c>
      <c r="D3" s="2" t="s">
        <v>63</v>
      </c>
      <c r="E3" s="2" t="s">
        <v>59</v>
      </c>
      <c r="F3" s="13">
        <v>430</v>
      </c>
      <c r="G3" s="13"/>
      <c r="H3" s="12">
        <v>600</v>
      </c>
      <c r="I3" s="13">
        <v>100</v>
      </c>
      <c r="J3" s="13">
        <v>40</v>
      </c>
    </row>
    <row r="4" spans="1:13" ht="24" x14ac:dyDescent="0.2">
      <c r="A4" s="2">
        <f t="shared" ref="A4:A9" si="0">A3+1</f>
        <v>3</v>
      </c>
      <c r="B4" s="30"/>
      <c r="C4" s="2" t="s">
        <v>38</v>
      </c>
      <c r="D4" s="2" t="s">
        <v>65</v>
      </c>
      <c r="E4" s="2" t="s">
        <v>64</v>
      </c>
      <c r="F4" s="13">
        <v>675</v>
      </c>
      <c r="G4" s="13"/>
      <c r="H4" s="12">
        <v>600</v>
      </c>
      <c r="I4" s="13">
        <v>100</v>
      </c>
      <c r="J4" s="13">
        <v>50</v>
      </c>
    </row>
    <row r="5" spans="1:13" ht="24" x14ac:dyDescent="0.2">
      <c r="A5" s="2">
        <f t="shared" si="0"/>
        <v>4</v>
      </c>
      <c r="B5" s="30"/>
      <c r="C5" s="2" t="s">
        <v>18</v>
      </c>
      <c r="D5" s="2" t="s">
        <v>66</v>
      </c>
      <c r="E5" s="2" t="s">
        <v>67</v>
      </c>
      <c r="F5" s="13">
        <v>250</v>
      </c>
      <c r="G5" s="13"/>
      <c r="H5" s="12">
        <v>450</v>
      </c>
      <c r="I5" s="13">
        <v>60</v>
      </c>
      <c r="J5" s="13">
        <v>30</v>
      </c>
      <c r="M5" s="6"/>
    </row>
    <row r="6" spans="1:13" ht="24" x14ac:dyDescent="0.2">
      <c r="A6" s="2">
        <f t="shared" si="0"/>
        <v>5</v>
      </c>
      <c r="B6" s="30"/>
      <c r="C6" s="2" t="s">
        <v>19</v>
      </c>
      <c r="D6" s="2" t="s">
        <v>69</v>
      </c>
      <c r="E6" s="2" t="s">
        <v>68</v>
      </c>
      <c r="F6" s="13">
        <v>825</v>
      </c>
      <c r="G6" s="13"/>
      <c r="H6" s="12">
        <v>600</v>
      </c>
      <c r="I6" s="13">
        <v>100</v>
      </c>
      <c r="J6" s="13">
        <v>40</v>
      </c>
    </row>
    <row r="7" spans="1:13" ht="24" x14ac:dyDescent="0.2">
      <c r="A7" s="29">
        <f t="shared" si="0"/>
        <v>6</v>
      </c>
      <c r="B7" s="30"/>
      <c r="C7" s="2" t="s">
        <v>28</v>
      </c>
      <c r="D7" s="2" t="s">
        <v>70</v>
      </c>
      <c r="E7" s="2" t="s">
        <v>71</v>
      </c>
      <c r="F7" s="13"/>
      <c r="G7" s="13"/>
      <c r="H7" s="12">
        <v>300</v>
      </c>
      <c r="I7" s="13"/>
      <c r="J7" s="13">
        <v>70</v>
      </c>
    </row>
    <row r="8" spans="1:13" ht="24" x14ac:dyDescent="0.2">
      <c r="A8" s="29">
        <f t="shared" si="0"/>
        <v>7</v>
      </c>
      <c r="B8" s="30"/>
      <c r="C8" s="2" t="s">
        <v>29</v>
      </c>
      <c r="D8" s="2" t="s">
        <v>70</v>
      </c>
      <c r="E8" s="2" t="s">
        <v>71</v>
      </c>
      <c r="F8" s="13"/>
      <c r="G8" s="13"/>
      <c r="H8" s="12">
        <v>300</v>
      </c>
      <c r="I8" s="13"/>
      <c r="J8" s="13">
        <v>70</v>
      </c>
    </row>
    <row r="9" spans="1:13" ht="36" x14ac:dyDescent="0.2">
      <c r="A9" s="2">
        <f t="shared" si="0"/>
        <v>8</v>
      </c>
      <c r="B9" s="30"/>
      <c r="C9" s="2" t="s">
        <v>58</v>
      </c>
      <c r="D9" s="2" t="s">
        <v>72</v>
      </c>
      <c r="E9" s="2" t="s">
        <v>73</v>
      </c>
      <c r="F9" s="13">
        <v>460</v>
      </c>
      <c r="G9" s="13"/>
      <c r="H9" s="12">
        <v>450</v>
      </c>
      <c r="I9" s="13"/>
      <c r="J9" s="13">
        <v>40</v>
      </c>
    </row>
    <row r="10" spans="1:13" ht="24" x14ac:dyDescent="0.2">
      <c r="A10" s="2">
        <f>A9+1</f>
        <v>9</v>
      </c>
      <c r="B10" s="30"/>
      <c r="C10" s="2" t="s">
        <v>20</v>
      </c>
      <c r="D10" s="2" t="s">
        <v>74</v>
      </c>
      <c r="E10" s="2" t="s">
        <v>75</v>
      </c>
      <c r="F10" s="13"/>
      <c r="G10" s="13">
        <v>1600</v>
      </c>
      <c r="H10" s="12">
        <v>600</v>
      </c>
      <c r="I10" s="13">
        <v>30</v>
      </c>
      <c r="J10" s="13"/>
    </row>
    <row r="11" spans="1:13" ht="24" x14ac:dyDescent="0.2">
      <c r="A11" s="39">
        <v>10</v>
      </c>
      <c r="B11" s="30"/>
      <c r="C11" s="2" t="s">
        <v>39</v>
      </c>
      <c r="D11" s="2" t="s">
        <v>76</v>
      </c>
      <c r="F11" s="13"/>
      <c r="G11" s="13">
        <v>1200</v>
      </c>
      <c r="H11" s="12">
        <v>600</v>
      </c>
      <c r="I11" s="13">
        <v>80</v>
      </c>
      <c r="J11" s="13">
        <v>40</v>
      </c>
    </row>
    <row r="12" spans="1:13" ht="24" x14ac:dyDescent="0.2">
      <c r="A12" s="39">
        <v>11</v>
      </c>
      <c r="B12" s="2"/>
      <c r="C12" s="2" t="s">
        <v>48</v>
      </c>
      <c r="D12" s="2" t="s">
        <v>62</v>
      </c>
      <c r="E12" s="30" t="s">
        <v>60</v>
      </c>
      <c r="F12" s="13">
        <v>700</v>
      </c>
      <c r="G12" s="13"/>
      <c r="H12" s="12">
        <v>600</v>
      </c>
      <c r="I12" s="13">
        <v>100</v>
      </c>
      <c r="J12" s="13">
        <v>40</v>
      </c>
    </row>
    <row r="13" spans="1:13" ht="24" x14ac:dyDescent="0.2">
      <c r="A13" s="39">
        <v>12</v>
      </c>
      <c r="B13" s="2"/>
      <c r="C13" s="2" t="s">
        <v>49</v>
      </c>
      <c r="D13" s="2" t="s">
        <v>77</v>
      </c>
      <c r="E13" s="2" t="s">
        <v>78</v>
      </c>
      <c r="F13" s="13"/>
      <c r="G13" s="13">
        <v>1200</v>
      </c>
      <c r="H13" s="12">
        <v>600</v>
      </c>
      <c r="I13" s="13">
        <v>80</v>
      </c>
      <c r="J13" s="13">
        <v>40</v>
      </c>
    </row>
    <row r="14" spans="1:13" x14ac:dyDescent="0.2">
      <c r="A14" s="2"/>
      <c r="B14" s="2"/>
      <c r="C14" s="2"/>
      <c r="D14" s="2"/>
      <c r="E14" s="2"/>
      <c r="F14" s="13"/>
      <c r="G14" s="13"/>
      <c r="H14" s="12"/>
      <c r="I14" s="13"/>
      <c r="J14" s="13"/>
    </row>
    <row r="15" spans="1:13" x14ac:dyDescent="0.2">
      <c r="A15" s="2"/>
      <c r="B15" s="29">
        <v>1</v>
      </c>
      <c r="C15" s="2" t="s">
        <v>40</v>
      </c>
      <c r="D15" s="2"/>
      <c r="E15" s="2"/>
      <c r="F15" s="13"/>
      <c r="G15" s="13"/>
      <c r="H15" s="12"/>
      <c r="I15" s="13"/>
      <c r="J15" s="13"/>
    </row>
    <row r="16" spans="1:13" x14ac:dyDescent="0.2">
      <c r="A16" s="2"/>
      <c r="B16" s="29">
        <f>B15+1</f>
        <v>2</v>
      </c>
      <c r="C16" s="2" t="s">
        <v>41</v>
      </c>
      <c r="D16" s="2"/>
      <c r="E16" s="2"/>
      <c r="F16" s="13"/>
      <c r="G16" s="13"/>
      <c r="H16" s="12"/>
      <c r="I16" s="13"/>
      <c r="J16" s="13"/>
    </row>
    <row r="17" spans="1:14" x14ac:dyDescent="0.2">
      <c r="A17" s="2"/>
      <c r="B17" s="29">
        <f t="shared" ref="B17:B22" si="1">B16+1</f>
        <v>3</v>
      </c>
      <c r="C17" s="2" t="s">
        <v>42</v>
      </c>
      <c r="D17" s="2"/>
      <c r="E17" s="2"/>
      <c r="F17" s="13"/>
      <c r="G17" s="13"/>
      <c r="H17" s="12"/>
      <c r="I17" s="13"/>
      <c r="J17" s="13"/>
    </row>
    <row r="18" spans="1:14" x14ac:dyDescent="0.2">
      <c r="A18" s="2"/>
      <c r="B18" s="29">
        <f t="shared" si="1"/>
        <v>4</v>
      </c>
      <c r="C18" s="2" t="s">
        <v>43</v>
      </c>
      <c r="D18" s="2"/>
      <c r="E18" s="2"/>
      <c r="F18" s="13"/>
      <c r="G18" s="13"/>
      <c r="H18" s="12"/>
      <c r="I18" s="13"/>
      <c r="J18" s="13"/>
    </row>
    <row r="19" spans="1:14" x14ac:dyDescent="0.2">
      <c r="A19" s="2"/>
      <c r="B19" s="29">
        <f t="shared" si="1"/>
        <v>5</v>
      </c>
      <c r="C19" s="2" t="s">
        <v>44</v>
      </c>
      <c r="D19" s="2"/>
      <c r="E19" s="2"/>
      <c r="F19" s="13"/>
      <c r="G19" s="13"/>
      <c r="H19" s="12"/>
      <c r="I19" s="13"/>
      <c r="J19" s="13"/>
    </row>
    <row r="20" spans="1:14" x14ac:dyDescent="0.2">
      <c r="A20" s="2"/>
      <c r="B20" s="2">
        <f t="shared" si="1"/>
        <v>6</v>
      </c>
      <c r="C20" s="14" t="s">
        <v>45</v>
      </c>
      <c r="D20" s="14"/>
      <c r="E20" s="2"/>
      <c r="F20" s="13"/>
      <c r="G20" s="13"/>
      <c r="H20" s="12"/>
      <c r="I20" s="13"/>
      <c r="J20" s="13"/>
    </row>
    <row r="21" spans="1:14" x14ac:dyDescent="0.2">
      <c r="A21" s="2"/>
      <c r="B21" s="2">
        <f t="shared" si="1"/>
        <v>7</v>
      </c>
      <c r="C21" s="14" t="s">
        <v>46</v>
      </c>
      <c r="D21" s="14"/>
      <c r="E21" s="2"/>
      <c r="F21" s="13"/>
      <c r="G21" s="13"/>
      <c r="H21" s="12"/>
      <c r="I21" s="13"/>
      <c r="J21" s="13"/>
    </row>
    <row r="22" spans="1:14" x14ac:dyDescent="0.2">
      <c r="A22" s="2"/>
      <c r="B22" s="2">
        <f t="shared" si="1"/>
        <v>8</v>
      </c>
      <c r="C22" s="14" t="s">
        <v>47</v>
      </c>
      <c r="D22" s="14"/>
      <c r="E22" s="2"/>
      <c r="F22" s="13"/>
      <c r="G22" s="13"/>
      <c r="H22" s="12"/>
      <c r="I22" s="13"/>
      <c r="J22" s="13"/>
    </row>
    <row r="23" spans="1:14" s="24" customFormat="1" x14ac:dyDescent="0.2">
      <c r="A23" s="22">
        <f>MAX(A2:A22)</f>
        <v>12</v>
      </c>
      <c r="B23" s="22">
        <f>MAX(B2:B22)</f>
        <v>8</v>
      </c>
      <c r="C23" s="21" t="s">
        <v>24</v>
      </c>
      <c r="D23" s="21"/>
      <c r="E23" s="21"/>
      <c r="F23" s="28">
        <f>SUM(F2:F22)</f>
        <v>4040</v>
      </c>
      <c r="G23" s="28">
        <f t="shared" ref="G23:J23" si="2">SUM(G2:G22)</f>
        <v>4000</v>
      </c>
      <c r="H23" s="28">
        <f t="shared" si="2"/>
        <v>6300</v>
      </c>
      <c r="I23" s="28">
        <f t="shared" si="2"/>
        <v>750</v>
      </c>
      <c r="J23" s="28">
        <f t="shared" si="2"/>
        <v>500</v>
      </c>
      <c r="K23" s="26"/>
      <c r="N23" s="27"/>
    </row>
    <row r="25" spans="1:14" ht="24" customHeight="1" x14ac:dyDescent="0.2">
      <c r="A25" s="1" t="s">
        <v>56</v>
      </c>
      <c r="B25" s="31" t="s">
        <v>57</v>
      </c>
    </row>
    <row r="26" spans="1:14" ht="24" x14ac:dyDescent="0.2">
      <c r="B26" s="40" t="s">
        <v>79</v>
      </c>
    </row>
    <row r="28" spans="1:14" x14ac:dyDescent="0.2">
      <c r="B28" s="18" t="s">
        <v>0</v>
      </c>
      <c r="C28" s="18" t="s">
        <v>1</v>
      </c>
      <c r="D28" s="18" t="s">
        <v>3</v>
      </c>
      <c r="E28" s="19" t="s">
        <v>2</v>
      </c>
      <c r="F28" s="8" t="s">
        <v>35</v>
      </c>
      <c r="K28" s="1"/>
      <c r="N28" s="1"/>
    </row>
    <row r="29" spans="1:14" x14ac:dyDescent="0.2">
      <c r="B29" s="16">
        <v>1</v>
      </c>
      <c r="C29" s="15" t="s">
        <v>9</v>
      </c>
      <c r="D29" s="2" t="s">
        <v>10</v>
      </c>
      <c r="E29" s="3">
        <v>150</v>
      </c>
      <c r="F29" s="20">
        <f>E29</f>
        <v>150</v>
      </c>
      <c r="K29" s="1"/>
      <c r="N29" s="1"/>
    </row>
    <row r="30" spans="1:14" ht="14.25" customHeight="1" x14ac:dyDescent="0.2">
      <c r="B30" s="16">
        <f>B29+1</f>
        <v>2</v>
      </c>
      <c r="C30" s="2" t="s">
        <v>7</v>
      </c>
      <c r="D30" s="2" t="s">
        <v>8</v>
      </c>
      <c r="E30" s="3">
        <v>600</v>
      </c>
      <c r="F30" s="20">
        <f>E30</f>
        <v>600</v>
      </c>
      <c r="K30" s="1"/>
      <c r="N30" s="1"/>
    </row>
    <row r="31" spans="1:14" ht="12" customHeight="1" x14ac:dyDescent="0.2">
      <c r="B31" s="16">
        <f t="shared" ref="B31:B43" si="3">B30+1</f>
        <v>3</v>
      </c>
      <c r="C31" s="15" t="s">
        <v>11</v>
      </c>
      <c r="D31" s="33" t="s">
        <v>14</v>
      </c>
      <c r="E31" s="3">
        <v>300</v>
      </c>
      <c r="F31" s="2"/>
      <c r="K31" s="1"/>
      <c r="N31" s="1"/>
    </row>
    <row r="32" spans="1:14" x14ac:dyDescent="0.2">
      <c r="B32" s="16">
        <f t="shared" si="3"/>
        <v>4</v>
      </c>
      <c r="C32" s="17" t="s">
        <v>12</v>
      </c>
      <c r="D32" s="34"/>
      <c r="E32" s="3">
        <v>200</v>
      </c>
      <c r="F32" s="2"/>
      <c r="K32" s="1"/>
      <c r="N32" s="1"/>
    </row>
    <row r="33" spans="2:14" x14ac:dyDescent="0.2">
      <c r="B33" s="16">
        <f t="shared" si="3"/>
        <v>5</v>
      </c>
      <c r="C33" s="17" t="s">
        <v>13</v>
      </c>
      <c r="D33" s="35"/>
      <c r="E33" s="3">
        <v>150</v>
      </c>
      <c r="F33" s="20">
        <f>SUM(E31:E33)</f>
        <v>650</v>
      </c>
      <c r="K33" s="1"/>
      <c r="N33" s="1"/>
    </row>
    <row r="34" spans="2:14" x14ac:dyDescent="0.2">
      <c r="B34" s="16">
        <f t="shared" si="3"/>
        <v>6</v>
      </c>
      <c r="C34" s="2" t="s">
        <v>5</v>
      </c>
      <c r="D34" s="2" t="s">
        <v>4</v>
      </c>
      <c r="E34" s="3">
        <v>400</v>
      </c>
      <c r="F34" s="20">
        <f>E34</f>
        <v>400</v>
      </c>
      <c r="K34" s="1"/>
      <c r="N34" s="1"/>
    </row>
    <row r="35" spans="2:14" x14ac:dyDescent="0.2">
      <c r="B35" s="16">
        <f t="shared" si="3"/>
        <v>7</v>
      </c>
      <c r="C35" s="17" t="s">
        <v>31</v>
      </c>
      <c r="D35" s="36" t="s">
        <v>16</v>
      </c>
      <c r="E35" s="32">
        <f>F23</f>
        <v>4040</v>
      </c>
      <c r="F35" s="2"/>
      <c r="K35" s="1"/>
      <c r="N35" s="1"/>
    </row>
    <row r="36" spans="2:14" x14ac:dyDescent="0.2">
      <c r="B36" s="16">
        <f t="shared" si="3"/>
        <v>8</v>
      </c>
      <c r="C36" s="17" t="s">
        <v>33</v>
      </c>
      <c r="D36" s="36"/>
      <c r="E36" s="32">
        <f>H23</f>
        <v>6300</v>
      </c>
      <c r="F36" s="2"/>
      <c r="K36" s="1"/>
      <c r="N36" s="1"/>
    </row>
    <row r="37" spans="2:14" x14ac:dyDescent="0.2">
      <c r="B37" s="16">
        <f t="shared" si="3"/>
        <v>9</v>
      </c>
      <c r="C37" s="17" t="s">
        <v>34</v>
      </c>
      <c r="D37" s="36"/>
      <c r="E37" s="32">
        <f>I23</f>
        <v>750</v>
      </c>
      <c r="F37" s="2"/>
      <c r="K37" s="1"/>
      <c r="N37" s="1"/>
    </row>
    <row r="38" spans="2:14" x14ac:dyDescent="0.2">
      <c r="B38" s="16">
        <f t="shared" si="3"/>
        <v>10</v>
      </c>
      <c r="C38" s="17" t="s">
        <v>30</v>
      </c>
      <c r="D38" s="36"/>
      <c r="E38" s="32">
        <f>J23</f>
        <v>500</v>
      </c>
      <c r="F38" s="2"/>
      <c r="K38" s="1"/>
      <c r="N38" s="1"/>
    </row>
    <row r="39" spans="2:14" x14ac:dyDescent="0.2">
      <c r="B39" s="16">
        <f t="shared" si="3"/>
        <v>11</v>
      </c>
      <c r="C39" s="17" t="s">
        <v>25</v>
      </c>
      <c r="D39" s="36"/>
      <c r="E39" s="3">
        <v>480</v>
      </c>
      <c r="F39" s="2"/>
      <c r="K39" s="1"/>
      <c r="N39" s="1"/>
    </row>
    <row r="40" spans="2:14" x14ac:dyDescent="0.2">
      <c r="B40" s="16">
        <f t="shared" si="3"/>
        <v>12</v>
      </c>
      <c r="C40" s="17" t="s">
        <v>50</v>
      </c>
      <c r="D40" s="36"/>
      <c r="E40" s="3">
        <v>1200</v>
      </c>
      <c r="F40" s="2"/>
      <c r="K40" s="1"/>
      <c r="N40" s="1"/>
    </row>
    <row r="41" spans="2:14" ht="12.75" customHeight="1" x14ac:dyDescent="0.2">
      <c r="B41" s="16">
        <f t="shared" si="3"/>
        <v>13</v>
      </c>
      <c r="C41" s="17" t="s">
        <v>51</v>
      </c>
      <c r="D41" s="36"/>
      <c r="E41" s="3">
        <v>300</v>
      </c>
      <c r="F41" s="20">
        <f>SUM(E35:E41)</f>
        <v>13570</v>
      </c>
      <c r="K41" s="1"/>
      <c r="N41" s="1"/>
    </row>
    <row r="42" spans="2:14" x14ac:dyDescent="0.2">
      <c r="B42" s="16">
        <f t="shared" si="3"/>
        <v>14</v>
      </c>
      <c r="C42" s="17" t="s">
        <v>32</v>
      </c>
      <c r="D42" s="37" t="s">
        <v>15</v>
      </c>
      <c r="E42" s="32">
        <f>G23</f>
        <v>4000</v>
      </c>
      <c r="F42" s="2"/>
      <c r="K42" s="1"/>
      <c r="N42" s="1"/>
    </row>
    <row r="43" spans="2:14" s="24" customFormat="1" x14ac:dyDescent="0.2">
      <c r="B43" s="16">
        <f t="shared" si="3"/>
        <v>15</v>
      </c>
      <c r="C43" s="17" t="s">
        <v>26</v>
      </c>
      <c r="D43" s="38"/>
      <c r="E43" s="3">
        <v>160</v>
      </c>
      <c r="F43" s="20">
        <f>SUM(E42:E43)</f>
        <v>4160</v>
      </c>
      <c r="G43" s="25"/>
      <c r="H43" s="25"/>
      <c r="I43" s="25"/>
      <c r="J43" s="25"/>
    </row>
    <row r="44" spans="2:14" x14ac:dyDescent="0.2">
      <c r="B44" s="21"/>
      <c r="C44" s="22"/>
      <c r="D44" s="22" t="s">
        <v>6</v>
      </c>
      <c r="E44" s="23"/>
      <c r="F44" s="22">
        <f>SUM(F29:F43)</f>
        <v>19530</v>
      </c>
    </row>
  </sheetData>
  <mergeCells count="3">
    <mergeCell ref="D31:D33"/>
    <mergeCell ref="D35:D41"/>
    <mergeCell ref="D42:D43"/>
  </mergeCells>
  <phoneticPr fontId="1" type="noConversion"/>
  <pageMargins left="0.25" right="0.25" top="0.75" bottom="0.75" header="0.3" footer="0.3"/>
  <pageSetup paperSize="17" scale="98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Klimov</cp:lastModifiedBy>
  <cp:lastPrinted>2015-10-27T22:06:55Z</cp:lastPrinted>
  <dcterms:created xsi:type="dcterms:W3CDTF">1996-10-14T23:33:28Z</dcterms:created>
  <dcterms:modified xsi:type="dcterms:W3CDTF">2015-10-27T22:46:39Z</dcterms:modified>
</cp:coreProperties>
</file>