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60" windowWidth="24375" windowHeight="1632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1" l="1"/>
  <c r="M11" i="1"/>
  <c r="M5" i="1"/>
  <c r="M25" i="1"/>
  <c r="M21" i="1"/>
  <c r="M20" i="1"/>
  <c r="M19" i="1"/>
  <c r="M17" i="1"/>
  <c r="M14" i="1"/>
  <c r="M12" i="1"/>
  <c r="M8" i="1"/>
  <c r="M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30" i="1"/>
  <c r="A31" i="1"/>
  <c r="A32" i="1"/>
  <c r="A33" i="1"/>
  <c r="A34" i="1"/>
  <c r="A35" i="1"/>
  <c r="A36" i="1"/>
  <c r="A37" i="1"/>
  <c r="A38" i="1"/>
  <c r="A39" i="1"/>
  <c r="A40" i="1"/>
  <c r="A41" i="1"/>
  <c r="L25" i="1"/>
  <c r="D39" i="1"/>
  <c r="K25" i="1"/>
  <c r="D38" i="1"/>
  <c r="J25" i="1"/>
  <c r="D37" i="1"/>
  <c r="I25" i="1"/>
  <c r="H25" i="1"/>
  <c r="G25" i="1"/>
  <c r="F25" i="1"/>
  <c r="E25" i="1"/>
  <c r="E29" i="1"/>
  <c r="E30" i="1"/>
  <c r="D33" i="1"/>
  <c r="D34" i="1"/>
  <c r="D35" i="1"/>
  <c r="D36" i="1"/>
  <c r="E33" i="1"/>
  <c r="D40" i="1"/>
  <c r="E40" i="1"/>
  <c r="E42" i="1"/>
</calcChain>
</file>

<file path=xl/sharedStrings.xml><?xml version="1.0" encoding="utf-8"?>
<sst xmlns="http://schemas.openxmlformats.org/spreadsheetml/2006/main" count="102" uniqueCount="83">
  <si>
    <t>Item</t>
  </si>
  <si>
    <t>Description</t>
  </si>
  <si>
    <t>Cost</t>
  </si>
  <si>
    <t>Account</t>
  </si>
  <si>
    <t>Total</t>
  </si>
  <si>
    <t>5130 : Outside Srvc - General</t>
  </si>
  <si>
    <t>5250 : Business Meals/Outreach/Recognition</t>
  </si>
  <si>
    <t>5530 : Travel - Foreign</t>
  </si>
  <si>
    <t>5500 : Travel - Domestic</t>
  </si>
  <si>
    <t>Airport parking</t>
  </si>
  <si>
    <t>Participant</t>
  </si>
  <si>
    <t>Airfare, domestic</t>
  </si>
  <si>
    <t>Airfare, foreign</t>
  </si>
  <si>
    <t>Total per expence category</t>
  </si>
  <si>
    <t>Meals while traveling ($40.00/per participant)</t>
  </si>
  <si>
    <t>US Consulate Visa fee (international travel, 1 person)</t>
  </si>
  <si>
    <t>Lodging  Monterey</t>
  </si>
  <si>
    <t>Personal car mileage, combined (participants table)</t>
  </si>
  <si>
    <t>Airfare, combined domestic (per participants table)</t>
  </si>
  <si>
    <t>Airfare, combined foreign  (per participants table)</t>
  </si>
  <si>
    <t>Lodging, combined  (per participants table)</t>
  </si>
  <si>
    <t>Airport Parking, combined  (per participants table)</t>
  </si>
  <si>
    <t>Subtotal</t>
  </si>
  <si>
    <t>Mileage ~$0.57/mile</t>
  </si>
  <si>
    <t>Hobson</t>
  </si>
  <si>
    <t>Rental cars (6 cars x 4 days @$50/day)</t>
  </si>
  <si>
    <t>Taxi to/from airport (6 participants, $50 per person)</t>
  </si>
  <si>
    <t>Note</t>
  </si>
  <si>
    <t xml:space="preserve">Affiliation </t>
  </si>
  <si>
    <t>WHOI, Woods Hole, MA</t>
  </si>
  <si>
    <t>U Washington, Seattle, WA</t>
  </si>
  <si>
    <t>New York University Medical Center</t>
  </si>
  <si>
    <t>4Deep Inc, Canada</t>
  </si>
  <si>
    <t>Jupiter Research Foundation Inc</t>
  </si>
  <si>
    <t>Southern California Coastal Water Research Project (SCCWRP)</t>
  </si>
  <si>
    <t>Francisco Chavez</t>
  </si>
  <si>
    <t>MBARI</t>
  </si>
  <si>
    <t>Univesity of Tokyo</t>
  </si>
  <si>
    <t>Tatsuhiro Fukuba</t>
  </si>
  <si>
    <t>Jules Jaffe</t>
  </si>
  <si>
    <t>Scripps, San Diego CA</t>
  </si>
  <si>
    <t>Local</t>
  </si>
  <si>
    <t>International airfare, 4 nights lodging</t>
  </si>
  <si>
    <t>Reginal airfare, 3 nights lodging</t>
  </si>
  <si>
    <t>Stephen Jones or John Sampson</t>
  </si>
  <si>
    <t>Mathieu Kemp</t>
  </si>
  <si>
    <t>Denis Klimov</t>
  </si>
  <si>
    <t>UCSC</t>
  </si>
  <si>
    <t>Ralph Kudela</t>
  </si>
  <si>
    <t>Peter Lopez</t>
  </si>
  <si>
    <t>New York Univ airfare, 4 nights lodging</t>
  </si>
  <si>
    <t>Thom Maughan</t>
  </si>
  <si>
    <t>Shuhei Nishida</t>
  </si>
  <si>
    <t>Tom O'Reilly</t>
  </si>
  <si>
    <t>John Ryan</t>
  </si>
  <si>
    <t>Heike Schmitz</t>
  </si>
  <si>
    <t>2 nights lodging, car from Palo Alto</t>
  </si>
  <si>
    <t>Chris Scholin</t>
  </si>
  <si>
    <t xml:space="preserve">Heidi Sosik: </t>
  </si>
  <si>
    <t xml:space="preserve">domestic airfare, 4 nights lodging </t>
  </si>
  <si>
    <t>Costa Mesa, CA airfare (John Wayne to MRY); 3 nights lodging</t>
  </si>
  <si>
    <t>Jarred Swalwell</t>
  </si>
  <si>
    <t>Steve Steinberg</t>
  </si>
  <si>
    <t>domestic airfare, 4 nights lodging</t>
  </si>
  <si>
    <t>Alex Worden</t>
  </si>
  <si>
    <t>Yanwu Zhang</t>
  </si>
  <si>
    <t>Breakfast (local pick up) 3 days x $6 x 20</t>
  </si>
  <si>
    <t>Pacific Forum Setup/breakdown fee, 3 days x $50</t>
  </si>
  <si>
    <t>Lunch (Marketplace sandwiches) 2 days x $7 x 20</t>
  </si>
  <si>
    <t>Lunch (Lemongrass) 1 day x $18 x 20</t>
  </si>
  <si>
    <t>Travel expence (meals)</t>
  </si>
  <si>
    <t>Rental car</t>
  </si>
  <si>
    <t>Taxi to/from airport</t>
  </si>
  <si>
    <t>International airfare, 4 nights lodging (rental car share with Tatsuhiro Fukuba)</t>
  </si>
  <si>
    <t>NN</t>
  </si>
  <si>
    <t>Halifax Canada Airfare, 4 nights lodging</t>
  </si>
  <si>
    <t>Participant Direct Expence</t>
  </si>
  <si>
    <t>Indirect expences and totals per expence category</t>
  </si>
  <si>
    <t>Participant list and direct expence per participant</t>
  </si>
  <si>
    <t>Local car travel 50 miles x 3 days</t>
  </si>
  <si>
    <t>Ivory Engstrom</t>
  </si>
  <si>
    <t>IFCB engineer, McClane, East Falmouth, MA</t>
  </si>
  <si>
    <t>domestic airfare, 4 nights lodging, share rental car with Sosik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</si>
</sst>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8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1A0A53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5" fontId="3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wrapText="1"/>
    </xf>
    <xf numFmtId="4" fontId="2" fillId="2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/>
    <xf numFmtId="164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42"/>
  <sheetViews>
    <sheetView tabSelected="1" zoomScale="150" workbookViewId="0">
      <selection activeCell="G31" sqref="G31"/>
    </sheetView>
  </sheetViews>
  <sheetFormatPr defaultColWidth="53.42578125" defaultRowHeight="12" x14ac:dyDescent="0.2"/>
  <cols>
    <col min="1" max="1" width="6.5703125" style="19" customWidth="1"/>
    <col min="2" max="2" width="43" style="1" customWidth="1"/>
    <col min="3" max="3" width="26.5703125" style="1" customWidth="1"/>
    <col min="4" max="4" width="28.7109375" style="1" customWidth="1"/>
    <col min="5" max="5" width="8.7109375" style="24" customWidth="1"/>
    <col min="6" max="6" width="8.42578125" style="24" customWidth="1"/>
    <col min="7" max="7" width="8.7109375" style="24" customWidth="1"/>
    <col min="8" max="8" width="8.42578125" style="24" customWidth="1"/>
    <col min="9" max="9" width="10.5703125" style="24" customWidth="1"/>
    <col min="10" max="10" width="9.7109375" style="25" customWidth="1"/>
    <col min="11" max="11" width="9.5703125" style="25" customWidth="1"/>
    <col min="12" max="12" width="9.42578125" style="25" customWidth="1"/>
    <col min="13" max="13" width="10.140625" style="3" customWidth="1"/>
    <col min="14" max="14" width="7.85546875" style="1" customWidth="1"/>
    <col min="15" max="16384" width="53.42578125" style="1"/>
  </cols>
  <sheetData>
    <row r="1" spans="1:13" ht="12.75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6" x14ac:dyDescent="0.2">
      <c r="A2" s="18" t="s">
        <v>74</v>
      </c>
      <c r="B2" s="4" t="s">
        <v>10</v>
      </c>
      <c r="C2" s="4" t="s">
        <v>28</v>
      </c>
      <c r="D2" s="4" t="s">
        <v>27</v>
      </c>
      <c r="E2" s="32" t="s">
        <v>11</v>
      </c>
      <c r="F2" s="32" t="s">
        <v>12</v>
      </c>
      <c r="G2" s="32" t="s">
        <v>16</v>
      </c>
      <c r="H2" s="32" t="s">
        <v>9</v>
      </c>
      <c r="I2" s="32" t="s">
        <v>23</v>
      </c>
      <c r="J2" s="33" t="s">
        <v>70</v>
      </c>
      <c r="K2" s="33" t="s">
        <v>71</v>
      </c>
      <c r="L2" s="33" t="s">
        <v>72</v>
      </c>
      <c r="M2" s="10" t="s">
        <v>76</v>
      </c>
    </row>
    <row r="3" spans="1:13" x14ac:dyDescent="0.2">
      <c r="A3" s="17">
        <v>1</v>
      </c>
      <c r="B3" s="2" t="s">
        <v>35</v>
      </c>
      <c r="C3" s="2" t="s">
        <v>36</v>
      </c>
      <c r="D3" s="2" t="s">
        <v>41</v>
      </c>
      <c r="E3" s="5"/>
      <c r="F3" s="5"/>
      <c r="G3" s="5"/>
      <c r="H3" s="5"/>
      <c r="I3" s="5"/>
      <c r="J3" s="2"/>
      <c r="K3" s="2"/>
      <c r="L3" s="2"/>
      <c r="M3" s="11"/>
    </row>
    <row r="4" spans="1:13" ht="24" x14ac:dyDescent="0.2">
      <c r="A4" s="17"/>
      <c r="B4" s="2" t="s">
        <v>80</v>
      </c>
      <c r="C4" s="2" t="s">
        <v>81</v>
      </c>
      <c r="D4" s="16" t="s">
        <v>82</v>
      </c>
      <c r="E4" s="5">
        <v>700</v>
      </c>
      <c r="F4" s="5"/>
      <c r="G4" s="5">
        <v>600</v>
      </c>
      <c r="H4" s="5"/>
      <c r="I4" s="5"/>
      <c r="J4" s="2">
        <v>40</v>
      </c>
      <c r="K4" s="2"/>
      <c r="L4" s="2"/>
      <c r="M4" s="11">
        <f t="shared" ref="M4:M24" si="0">SUM(E4:L4)</f>
        <v>1340</v>
      </c>
    </row>
    <row r="5" spans="1:13" ht="24" x14ac:dyDescent="0.2">
      <c r="A5" s="17">
        <f>A3+1</f>
        <v>2</v>
      </c>
      <c r="B5" s="2" t="s">
        <v>38</v>
      </c>
      <c r="C5" s="2" t="s">
        <v>37</v>
      </c>
      <c r="D5" s="2" t="s">
        <v>42</v>
      </c>
      <c r="E5" s="5"/>
      <c r="F5" s="5">
        <v>1600</v>
      </c>
      <c r="G5" s="5">
        <v>600</v>
      </c>
      <c r="H5" s="5">
        <v>100</v>
      </c>
      <c r="I5" s="5">
        <v>40</v>
      </c>
      <c r="J5" s="2">
        <v>40</v>
      </c>
      <c r="K5" s="2">
        <v>200</v>
      </c>
      <c r="L5" s="2"/>
      <c r="M5" s="11">
        <f t="shared" si="0"/>
        <v>2580</v>
      </c>
    </row>
    <row r="6" spans="1:13" x14ac:dyDescent="0.2">
      <c r="A6" s="17">
        <f t="shared" ref="A6:A23" si="1">A5+1</f>
        <v>3</v>
      </c>
      <c r="B6" s="2" t="s">
        <v>24</v>
      </c>
      <c r="C6" s="2" t="s">
        <v>36</v>
      </c>
      <c r="D6" s="2" t="s">
        <v>41</v>
      </c>
      <c r="E6" s="5"/>
      <c r="F6" s="5"/>
      <c r="G6" s="5"/>
      <c r="H6" s="5"/>
      <c r="I6" s="5"/>
      <c r="J6" s="2"/>
      <c r="K6" s="2"/>
      <c r="L6" s="2"/>
      <c r="M6" s="11"/>
    </row>
    <row r="7" spans="1:13" x14ac:dyDescent="0.2">
      <c r="A7" s="17">
        <f t="shared" si="1"/>
        <v>4</v>
      </c>
      <c r="B7" s="2" t="s">
        <v>39</v>
      </c>
      <c r="C7" s="2" t="s">
        <v>40</v>
      </c>
      <c r="D7" s="2" t="s">
        <v>43</v>
      </c>
      <c r="E7" s="5">
        <v>250</v>
      </c>
      <c r="F7" s="5"/>
      <c r="G7" s="5">
        <v>450</v>
      </c>
      <c r="H7" s="5"/>
      <c r="I7" s="5"/>
      <c r="J7" s="2">
        <v>40</v>
      </c>
      <c r="K7" s="2"/>
      <c r="L7" s="2">
        <v>50</v>
      </c>
      <c r="M7" s="11">
        <f t="shared" si="0"/>
        <v>790</v>
      </c>
    </row>
    <row r="8" spans="1:13" ht="24" x14ac:dyDescent="0.2">
      <c r="A8" s="17">
        <f t="shared" si="1"/>
        <v>5</v>
      </c>
      <c r="B8" s="2" t="s">
        <v>44</v>
      </c>
      <c r="C8" s="2" t="s">
        <v>32</v>
      </c>
      <c r="D8" s="2" t="s">
        <v>75</v>
      </c>
      <c r="E8" s="5">
        <v>825</v>
      </c>
      <c r="F8" s="5"/>
      <c r="G8" s="5">
        <v>600</v>
      </c>
      <c r="H8" s="5">
        <v>100</v>
      </c>
      <c r="I8" s="5">
        <v>40</v>
      </c>
      <c r="J8" s="2">
        <v>40</v>
      </c>
      <c r="K8" s="2">
        <v>200</v>
      </c>
      <c r="L8" s="2"/>
      <c r="M8" s="11">
        <f t="shared" si="0"/>
        <v>1805</v>
      </c>
    </row>
    <row r="9" spans="1:13" x14ac:dyDescent="0.2">
      <c r="A9" s="17">
        <f t="shared" si="1"/>
        <v>6</v>
      </c>
      <c r="B9" s="2" t="s">
        <v>45</v>
      </c>
      <c r="C9" s="2" t="s">
        <v>36</v>
      </c>
      <c r="D9" s="2" t="s">
        <v>41</v>
      </c>
      <c r="E9" s="5"/>
      <c r="F9" s="5"/>
      <c r="G9" s="5"/>
      <c r="H9" s="5"/>
      <c r="I9" s="5"/>
      <c r="J9" s="2"/>
      <c r="K9" s="2"/>
      <c r="L9" s="2"/>
      <c r="M9" s="11"/>
    </row>
    <row r="10" spans="1:13" x14ac:dyDescent="0.2">
      <c r="A10" s="17">
        <f t="shared" si="1"/>
        <v>7</v>
      </c>
      <c r="B10" s="2" t="s">
        <v>46</v>
      </c>
      <c r="C10" s="2" t="s">
        <v>36</v>
      </c>
      <c r="D10" s="2" t="s">
        <v>41</v>
      </c>
      <c r="E10" s="5"/>
      <c r="F10" s="5"/>
      <c r="G10" s="5"/>
      <c r="H10" s="5"/>
      <c r="I10" s="5"/>
      <c r="J10" s="2"/>
      <c r="K10" s="2"/>
      <c r="L10" s="2"/>
      <c r="M10" s="11"/>
    </row>
    <row r="11" spans="1:13" x14ac:dyDescent="0.2">
      <c r="A11" s="17">
        <f t="shared" si="1"/>
        <v>8</v>
      </c>
      <c r="B11" s="2" t="s">
        <v>48</v>
      </c>
      <c r="C11" s="2" t="s">
        <v>47</v>
      </c>
      <c r="D11" s="2" t="s">
        <v>79</v>
      </c>
      <c r="E11" s="5"/>
      <c r="F11" s="5"/>
      <c r="G11" s="5"/>
      <c r="H11" s="5"/>
      <c r="I11" s="5">
        <v>85</v>
      </c>
      <c r="J11" s="2"/>
      <c r="K11" s="2"/>
      <c r="L11" s="2"/>
      <c r="M11" s="11">
        <f t="shared" si="0"/>
        <v>85</v>
      </c>
    </row>
    <row r="12" spans="1:13" ht="24" x14ac:dyDescent="0.2">
      <c r="A12" s="17">
        <f t="shared" si="1"/>
        <v>9</v>
      </c>
      <c r="B12" s="2" t="s">
        <v>49</v>
      </c>
      <c r="C12" s="2" t="s">
        <v>31</v>
      </c>
      <c r="D12" s="2" t="s">
        <v>50</v>
      </c>
      <c r="E12" s="5">
        <v>675</v>
      </c>
      <c r="F12" s="5"/>
      <c r="G12" s="5">
        <v>600</v>
      </c>
      <c r="H12" s="5">
        <v>100</v>
      </c>
      <c r="I12" s="5">
        <v>50</v>
      </c>
      <c r="J12" s="2">
        <v>40</v>
      </c>
      <c r="K12" s="2">
        <v>200</v>
      </c>
      <c r="L12" s="2"/>
      <c r="M12" s="11">
        <f t="shared" si="0"/>
        <v>1665</v>
      </c>
    </row>
    <row r="13" spans="1:13" x14ac:dyDescent="0.2">
      <c r="A13" s="17">
        <f t="shared" si="1"/>
        <v>10</v>
      </c>
      <c r="B13" s="2" t="s">
        <v>51</v>
      </c>
      <c r="C13" s="2" t="s">
        <v>36</v>
      </c>
      <c r="D13" s="2" t="s">
        <v>41</v>
      </c>
      <c r="E13" s="5"/>
      <c r="F13" s="5"/>
      <c r="G13" s="5"/>
      <c r="H13" s="5"/>
      <c r="I13" s="5"/>
      <c r="J13" s="2"/>
      <c r="K13" s="2"/>
      <c r="L13" s="2"/>
      <c r="M13" s="11"/>
    </row>
    <row r="14" spans="1:13" ht="36" x14ac:dyDescent="0.2">
      <c r="A14" s="17">
        <f t="shared" si="1"/>
        <v>11</v>
      </c>
      <c r="B14" s="2" t="s">
        <v>52</v>
      </c>
      <c r="C14" s="2" t="s">
        <v>37</v>
      </c>
      <c r="D14" s="2" t="s">
        <v>73</v>
      </c>
      <c r="E14" s="5"/>
      <c r="F14" s="5">
        <v>1600</v>
      </c>
      <c r="G14" s="5">
        <v>600</v>
      </c>
      <c r="H14" s="5"/>
      <c r="I14" s="5"/>
      <c r="J14" s="2">
        <v>40</v>
      </c>
      <c r="K14" s="2"/>
      <c r="L14" s="2"/>
      <c r="M14" s="11">
        <f t="shared" si="0"/>
        <v>2240</v>
      </c>
    </row>
    <row r="15" spans="1:13" x14ac:dyDescent="0.2">
      <c r="A15" s="17">
        <f t="shared" si="1"/>
        <v>12</v>
      </c>
      <c r="B15" s="6" t="s">
        <v>53</v>
      </c>
      <c r="C15" s="2" t="s">
        <v>36</v>
      </c>
      <c r="D15" s="2" t="s">
        <v>41</v>
      </c>
      <c r="E15" s="5"/>
      <c r="F15" s="5"/>
      <c r="G15" s="5"/>
      <c r="H15" s="5"/>
      <c r="I15" s="5"/>
      <c r="J15" s="2"/>
      <c r="K15" s="2"/>
      <c r="L15" s="2"/>
      <c r="M15" s="11"/>
    </row>
    <row r="16" spans="1:13" x14ac:dyDescent="0.2">
      <c r="A16" s="17">
        <f t="shared" si="1"/>
        <v>13</v>
      </c>
      <c r="B16" s="2" t="s">
        <v>54</v>
      </c>
      <c r="C16" s="2" t="s">
        <v>36</v>
      </c>
      <c r="D16" s="2" t="s">
        <v>41</v>
      </c>
      <c r="E16" s="5"/>
      <c r="F16" s="5"/>
      <c r="G16" s="5"/>
      <c r="H16" s="5"/>
      <c r="I16" s="5"/>
      <c r="J16" s="2"/>
      <c r="K16" s="2"/>
      <c r="L16" s="2"/>
      <c r="M16" s="11"/>
    </row>
    <row r="17" spans="1:13" ht="24" x14ac:dyDescent="0.2">
      <c r="A17" s="17">
        <f t="shared" si="1"/>
        <v>14</v>
      </c>
      <c r="B17" s="2" t="s">
        <v>55</v>
      </c>
      <c r="C17" s="2" t="s">
        <v>33</v>
      </c>
      <c r="D17" s="2" t="s">
        <v>56</v>
      </c>
      <c r="E17" s="5"/>
      <c r="F17" s="5"/>
      <c r="G17" s="5">
        <v>300</v>
      </c>
      <c r="H17" s="5"/>
      <c r="I17" s="5">
        <v>70</v>
      </c>
      <c r="J17" s="2"/>
      <c r="K17" s="2"/>
      <c r="L17" s="2"/>
      <c r="M17" s="11">
        <f t="shared" si="0"/>
        <v>370</v>
      </c>
    </row>
    <row r="18" spans="1:13" x14ac:dyDescent="0.2">
      <c r="A18" s="17">
        <f t="shared" si="1"/>
        <v>15</v>
      </c>
      <c r="B18" s="2" t="s">
        <v>57</v>
      </c>
      <c r="C18" s="2" t="s">
        <v>36</v>
      </c>
      <c r="D18" s="2" t="s">
        <v>41</v>
      </c>
      <c r="E18" s="5"/>
      <c r="F18" s="5"/>
      <c r="G18" s="5"/>
      <c r="H18" s="5"/>
      <c r="I18" s="5"/>
      <c r="J18" s="2"/>
      <c r="K18" s="2"/>
      <c r="L18" s="2"/>
      <c r="M18" s="11"/>
    </row>
    <row r="19" spans="1:13" x14ac:dyDescent="0.2">
      <c r="A19" s="17">
        <f t="shared" si="1"/>
        <v>16</v>
      </c>
      <c r="B19" s="2" t="s">
        <v>58</v>
      </c>
      <c r="C19" s="2" t="s">
        <v>29</v>
      </c>
      <c r="D19" s="16" t="s">
        <v>59</v>
      </c>
      <c r="E19" s="31">
        <v>700</v>
      </c>
      <c r="F19" s="31"/>
      <c r="G19" s="5">
        <v>600</v>
      </c>
      <c r="H19" s="5">
        <v>100</v>
      </c>
      <c r="I19" s="5">
        <v>40</v>
      </c>
      <c r="J19" s="2">
        <v>40</v>
      </c>
      <c r="K19" s="2">
        <v>200</v>
      </c>
      <c r="L19" s="2"/>
      <c r="M19" s="11">
        <f t="shared" si="0"/>
        <v>1680</v>
      </c>
    </row>
    <row r="20" spans="1:13" ht="36" x14ac:dyDescent="0.2">
      <c r="A20" s="17">
        <f t="shared" si="1"/>
        <v>17</v>
      </c>
      <c r="B20" s="2" t="s">
        <v>62</v>
      </c>
      <c r="C20" s="2" t="s">
        <v>34</v>
      </c>
      <c r="D20" s="2" t="s">
        <v>60</v>
      </c>
      <c r="E20" s="5">
        <v>460</v>
      </c>
      <c r="F20" s="5"/>
      <c r="G20" s="5">
        <v>450</v>
      </c>
      <c r="H20" s="5"/>
      <c r="I20" s="5">
        <v>40</v>
      </c>
      <c r="J20" s="2">
        <v>40</v>
      </c>
      <c r="K20" s="2">
        <v>200</v>
      </c>
      <c r="L20" s="2"/>
      <c r="M20" s="11">
        <f t="shared" si="0"/>
        <v>1190</v>
      </c>
    </row>
    <row r="21" spans="1:13" x14ac:dyDescent="0.2">
      <c r="A21" s="17">
        <f t="shared" si="1"/>
        <v>18</v>
      </c>
      <c r="B21" s="2" t="s">
        <v>61</v>
      </c>
      <c r="C21" s="2" t="s">
        <v>30</v>
      </c>
      <c r="D21" s="2" t="s">
        <v>63</v>
      </c>
      <c r="E21" s="5">
        <v>430</v>
      </c>
      <c r="F21" s="5"/>
      <c r="G21" s="5">
        <v>600</v>
      </c>
      <c r="H21" s="5">
        <v>100</v>
      </c>
      <c r="I21" s="5">
        <v>40</v>
      </c>
      <c r="J21" s="2">
        <v>40</v>
      </c>
      <c r="K21" s="2">
        <v>200</v>
      </c>
      <c r="L21" s="2"/>
      <c r="M21" s="11">
        <f t="shared" si="0"/>
        <v>1410</v>
      </c>
    </row>
    <row r="22" spans="1:13" x14ac:dyDescent="0.2">
      <c r="A22" s="17">
        <f t="shared" si="1"/>
        <v>19</v>
      </c>
      <c r="B22" s="2" t="s">
        <v>64</v>
      </c>
      <c r="C22" s="2" t="s">
        <v>36</v>
      </c>
      <c r="D22" s="2" t="s">
        <v>41</v>
      </c>
      <c r="E22" s="5"/>
      <c r="F22" s="5"/>
      <c r="G22" s="5"/>
      <c r="H22" s="5"/>
      <c r="I22" s="5"/>
      <c r="J22" s="2"/>
      <c r="K22" s="2"/>
      <c r="L22" s="2"/>
      <c r="M22" s="11"/>
    </row>
    <row r="23" spans="1:13" x14ac:dyDescent="0.2">
      <c r="A23" s="17">
        <f t="shared" si="1"/>
        <v>20</v>
      </c>
      <c r="B23" s="2" t="s">
        <v>65</v>
      </c>
      <c r="C23" s="2" t="s">
        <v>36</v>
      </c>
      <c r="D23" s="2" t="s">
        <v>41</v>
      </c>
      <c r="E23" s="5"/>
      <c r="F23" s="5"/>
      <c r="G23" s="5"/>
      <c r="H23" s="5"/>
      <c r="I23" s="5"/>
      <c r="J23" s="2"/>
      <c r="K23" s="2"/>
      <c r="L23" s="2"/>
      <c r="M23" s="11"/>
    </row>
    <row r="24" spans="1:13" x14ac:dyDescent="0.2">
      <c r="A24" s="17"/>
      <c r="B24" s="2"/>
      <c r="C24" s="2"/>
      <c r="D24" s="2"/>
      <c r="E24" s="5"/>
      <c r="F24" s="5"/>
      <c r="G24" s="5"/>
      <c r="H24" s="5"/>
      <c r="I24" s="5"/>
      <c r="J24" s="2"/>
      <c r="K24" s="2"/>
      <c r="L24" s="2"/>
      <c r="M24" s="11"/>
    </row>
    <row r="25" spans="1:13" s="14" customFormat="1" x14ac:dyDescent="0.2">
      <c r="A25" s="18"/>
      <c r="B25" s="12" t="s">
        <v>13</v>
      </c>
      <c r="C25" s="12"/>
      <c r="D25" s="12"/>
      <c r="E25" s="15">
        <f>SUM(E3:E24)</f>
        <v>4040</v>
      </c>
      <c r="F25" s="15">
        <f t="shared" ref="F25:M25" si="2">SUM(F3:F24)</f>
        <v>3200</v>
      </c>
      <c r="G25" s="15">
        <f t="shared" si="2"/>
        <v>5400</v>
      </c>
      <c r="H25" s="15">
        <f t="shared" si="2"/>
        <v>500</v>
      </c>
      <c r="I25" s="15">
        <f t="shared" si="2"/>
        <v>405</v>
      </c>
      <c r="J25" s="15">
        <f t="shared" si="2"/>
        <v>360</v>
      </c>
      <c r="K25" s="15">
        <f t="shared" si="2"/>
        <v>1200</v>
      </c>
      <c r="L25" s="15">
        <f t="shared" si="2"/>
        <v>50</v>
      </c>
      <c r="M25" s="15">
        <f t="shared" si="2"/>
        <v>15155</v>
      </c>
    </row>
    <row r="27" spans="1:13" ht="12.75" x14ac:dyDescent="0.2">
      <c r="A27" s="34" t="s">
        <v>77</v>
      </c>
      <c r="B27" s="35"/>
      <c r="C27" s="35"/>
      <c r="D27" s="35"/>
      <c r="E27" s="36"/>
    </row>
    <row r="28" spans="1:13" x14ac:dyDescent="0.2">
      <c r="A28" s="20" t="s">
        <v>0</v>
      </c>
      <c r="B28" s="9" t="s">
        <v>1</v>
      </c>
      <c r="C28" s="9" t="s">
        <v>3</v>
      </c>
      <c r="D28" s="10" t="s">
        <v>2</v>
      </c>
      <c r="E28" s="23" t="s">
        <v>22</v>
      </c>
      <c r="M28" s="1"/>
    </row>
    <row r="29" spans="1:13" x14ac:dyDescent="0.2">
      <c r="A29" s="21">
        <v>1</v>
      </c>
      <c r="B29" s="7" t="s">
        <v>67</v>
      </c>
      <c r="C29" s="2" t="s">
        <v>5</v>
      </c>
      <c r="D29" s="28">
        <v>150</v>
      </c>
      <c r="E29" s="28">
        <f>D29</f>
        <v>150</v>
      </c>
      <c r="M29" s="1"/>
    </row>
    <row r="30" spans="1:13" ht="12" customHeight="1" x14ac:dyDescent="0.2">
      <c r="A30" s="21">
        <f>A29+1</f>
        <v>2</v>
      </c>
      <c r="B30" s="7" t="s">
        <v>66</v>
      </c>
      <c r="C30" s="38" t="s">
        <v>6</v>
      </c>
      <c r="D30" s="28">
        <v>360</v>
      </c>
      <c r="E30" s="44">
        <f>SUM(D30:D32)</f>
        <v>1000</v>
      </c>
      <c r="M30" s="1"/>
    </row>
    <row r="31" spans="1:13" x14ac:dyDescent="0.2">
      <c r="A31" s="21">
        <f t="shared" ref="A31:A41" si="3">A30+1</f>
        <v>3</v>
      </c>
      <c r="B31" s="8" t="s">
        <v>68</v>
      </c>
      <c r="C31" s="39"/>
      <c r="D31" s="28">
        <v>280</v>
      </c>
      <c r="E31" s="45"/>
      <c r="M31" s="1"/>
    </row>
    <row r="32" spans="1:13" x14ac:dyDescent="0.2">
      <c r="A32" s="21">
        <f t="shared" si="3"/>
        <v>4</v>
      </c>
      <c r="B32" s="8" t="s">
        <v>69</v>
      </c>
      <c r="C32" s="40"/>
      <c r="D32" s="28">
        <v>360</v>
      </c>
      <c r="E32" s="46"/>
      <c r="M32" s="1"/>
    </row>
    <row r="33" spans="1:13" ht="12.75" customHeight="1" x14ac:dyDescent="0.2">
      <c r="A33" s="21">
        <f t="shared" si="3"/>
        <v>5</v>
      </c>
      <c r="B33" s="8" t="s">
        <v>18</v>
      </c>
      <c r="C33" s="41" t="s">
        <v>8</v>
      </c>
      <c r="D33" s="29">
        <f>E25</f>
        <v>4040</v>
      </c>
      <c r="E33" s="44">
        <f>SUM(D33:D39)</f>
        <v>11955</v>
      </c>
      <c r="M33" s="1"/>
    </row>
    <row r="34" spans="1:13" x14ac:dyDescent="0.2">
      <c r="A34" s="21">
        <f t="shared" si="3"/>
        <v>6</v>
      </c>
      <c r="B34" s="8" t="s">
        <v>20</v>
      </c>
      <c r="C34" s="41"/>
      <c r="D34" s="29">
        <f>G25</f>
        <v>5400</v>
      </c>
      <c r="E34" s="45"/>
      <c r="M34" s="1"/>
    </row>
    <row r="35" spans="1:13" x14ac:dyDescent="0.2">
      <c r="A35" s="21">
        <f t="shared" si="3"/>
        <v>7</v>
      </c>
      <c r="B35" s="8" t="s">
        <v>21</v>
      </c>
      <c r="C35" s="41"/>
      <c r="D35" s="29">
        <f>H25</f>
        <v>500</v>
      </c>
      <c r="E35" s="45"/>
      <c r="M35" s="1"/>
    </row>
    <row r="36" spans="1:13" x14ac:dyDescent="0.2">
      <c r="A36" s="21">
        <f t="shared" si="3"/>
        <v>8</v>
      </c>
      <c r="B36" s="8" t="s">
        <v>17</v>
      </c>
      <c r="C36" s="41"/>
      <c r="D36" s="29">
        <f>I25</f>
        <v>405</v>
      </c>
      <c r="E36" s="45"/>
      <c r="M36" s="1"/>
    </row>
    <row r="37" spans="1:13" x14ac:dyDescent="0.2">
      <c r="A37" s="21">
        <f t="shared" si="3"/>
        <v>9</v>
      </c>
      <c r="B37" s="8" t="s">
        <v>14</v>
      </c>
      <c r="C37" s="41"/>
      <c r="D37" s="29">
        <f>J25</f>
        <v>360</v>
      </c>
      <c r="E37" s="45"/>
      <c r="M37" s="1"/>
    </row>
    <row r="38" spans="1:13" x14ac:dyDescent="0.2">
      <c r="A38" s="21">
        <f t="shared" si="3"/>
        <v>10</v>
      </c>
      <c r="B38" s="8" t="s">
        <v>25</v>
      </c>
      <c r="C38" s="41"/>
      <c r="D38" s="29">
        <f>K25</f>
        <v>1200</v>
      </c>
      <c r="E38" s="45"/>
      <c r="M38" s="1"/>
    </row>
    <row r="39" spans="1:13" ht="12.75" customHeight="1" x14ac:dyDescent="0.2">
      <c r="A39" s="21">
        <f t="shared" si="3"/>
        <v>11</v>
      </c>
      <c r="B39" s="8" t="s">
        <v>26</v>
      </c>
      <c r="C39" s="41"/>
      <c r="D39" s="29">
        <f>L25</f>
        <v>50</v>
      </c>
      <c r="E39" s="46"/>
      <c r="M39" s="1"/>
    </row>
    <row r="40" spans="1:13" ht="12.75" customHeight="1" x14ac:dyDescent="0.2">
      <c r="A40" s="21">
        <f t="shared" si="3"/>
        <v>12</v>
      </c>
      <c r="B40" s="8" t="s">
        <v>19</v>
      </c>
      <c r="C40" s="42" t="s">
        <v>7</v>
      </c>
      <c r="D40" s="29">
        <f>F25</f>
        <v>3200</v>
      </c>
      <c r="E40" s="44">
        <f>SUM(D40:D41)</f>
        <v>3360</v>
      </c>
      <c r="M40" s="1"/>
    </row>
    <row r="41" spans="1:13" s="14" customFormat="1" x14ac:dyDescent="0.2">
      <c r="A41" s="21">
        <f t="shared" si="3"/>
        <v>13</v>
      </c>
      <c r="B41" s="8" t="s">
        <v>15</v>
      </c>
      <c r="C41" s="43"/>
      <c r="D41" s="28">
        <v>160</v>
      </c>
      <c r="E41" s="46"/>
      <c r="F41" s="26"/>
      <c r="G41" s="26"/>
      <c r="H41" s="26"/>
      <c r="I41" s="26"/>
      <c r="J41" s="27"/>
      <c r="K41" s="27"/>
      <c r="L41" s="27"/>
    </row>
    <row r="42" spans="1:13" x14ac:dyDescent="0.2">
      <c r="A42" s="22"/>
      <c r="B42" s="13"/>
      <c r="C42" s="13" t="s">
        <v>4</v>
      </c>
      <c r="D42" s="30"/>
      <c r="E42" s="30">
        <f>SUM(E29:E40)</f>
        <v>16465</v>
      </c>
    </row>
  </sheetData>
  <mergeCells count="8">
    <mergeCell ref="A27:E27"/>
    <mergeCell ref="A1:M1"/>
    <mergeCell ref="C30:C32"/>
    <mergeCell ref="C33:C39"/>
    <mergeCell ref="C40:C41"/>
    <mergeCell ref="E30:E32"/>
    <mergeCell ref="E33:E39"/>
    <mergeCell ref="E40:E41"/>
  </mergeCells>
  <phoneticPr fontId="1" type="noConversion"/>
  <pageMargins left="0.25" right="0.25" top="0.75" bottom="0.75" header="0.3" footer="0.3"/>
  <pageSetup paperSize="17" scale="9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2015-10-27T22:06:55Z</cp:lastPrinted>
  <dcterms:created xsi:type="dcterms:W3CDTF">1996-10-14T23:33:28Z</dcterms:created>
  <dcterms:modified xsi:type="dcterms:W3CDTF">2016-04-04T16:07:11Z</dcterms:modified>
</cp:coreProperties>
</file>