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3" r:id="rId1"/>
    <sheet name="Budget" sheetId="2" r:id="rId2"/>
  </sheets>
  <calcPr calcId="145621"/>
</workbook>
</file>

<file path=xl/calcChain.xml><?xml version="1.0" encoding="utf-8"?>
<calcChain xmlns="http://schemas.openxmlformats.org/spreadsheetml/2006/main">
  <c r="E22" i="2" l="1"/>
  <c r="E4" i="2" l="1"/>
  <c r="E24" i="2" l="1"/>
  <c r="B24" i="2" l="1"/>
  <c r="G24" i="2" s="1"/>
  <c r="B4" i="2"/>
  <c r="B2" i="2"/>
</calcChain>
</file>

<file path=xl/sharedStrings.xml><?xml version="1.0" encoding="utf-8"?>
<sst xmlns="http://schemas.openxmlformats.org/spreadsheetml/2006/main" count="39" uniqueCount="33">
  <si>
    <t>LR Piloting</t>
  </si>
  <si>
    <t>Intervention Emergency Recovery</t>
  </si>
  <si>
    <t>Spare parts/sensors</t>
  </si>
  <si>
    <t>Airmar (weather station)</t>
  </si>
  <si>
    <t>Insurance</t>
  </si>
  <si>
    <t>Total</t>
  </si>
  <si>
    <t>Item</t>
  </si>
  <si>
    <t>Cost</t>
  </si>
  <si>
    <t>Notes</t>
  </si>
  <si>
    <t>N/A</t>
  </si>
  <si>
    <t>Quote from LR</t>
  </si>
  <si>
    <t>Estimated</t>
  </si>
  <si>
    <t>Based on totals from  previous years</t>
  </si>
  <si>
    <t>We are assuming this is covered by DMO vehicle insurance?</t>
  </si>
  <si>
    <t>Misc parts/tools/cables</t>
  </si>
  <si>
    <t>Will be supplemented by funds saved during vehicle downtime</t>
  </si>
  <si>
    <t>Plan for 80 days of LR piloting @ $250 per day</t>
  </si>
  <si>
    <t>From our discussions plan for 210 days of Wave Glider operations $90/day</t>
  </si>
  <si>
    <t>Spare Xeos emergency tracker</t>
  </si>
  <si>
    <t>SBE GPCTD + DO</t>
  </si>
  <si>
    <t>Powered radar deflector</t>
  </si>
  <si>
    <t>Sensor Calibrations</t>
  </si>
  <si>
    <t>Wetlabs ECOPUCK</t>
  </si>
  <si>
    <t>Spare Wetlabs Eco Puck</t>
  </si>
  <si>
    <t>Iridium Rudics comms</t>
  </si>
  <si>
    <t>Iridium SBD comms</t>
  </si>
  <si>
    <t>Actual Spending</t>
  </si>
  <si>
    <t>remaining</t>
  </si>
  <si>
    <t>Vemco VR2C</t>
  </si>
  <si>
    <t>LR Dev time</t>
  </si>
  <si>
    <t>~12k added to budget on03NOV2016 not included here</t>
  </si>
  <si>
    <t>Quote from LR ended up purchasing 3 mast due to tinys collision</t>
  </si>
  <si>
    <t>Licor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</si>
</sst>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0" xfId="1"/>
    <xf numFmtId="6" fontId="1" fillId="2" borderId="0" xfId="1" applyNumberFormat="1"/>
    <xf numFmtId="0" fontId="0" fillId="0" borderId="0" xfId="0" applyBorder="1"/>
    <xf numFmtId="6" fontId="0" fillId="0" borderId="0" xfId="0" applyNumberFormat="1" applyBorder="1"/>
    <xf numFmtId="0" fontId="0" fillId="0" borderId="0" xfId="0" applyFill="1" applyBorder="1"/>
    <xf numFmtId="0" fontId="0" fillId="0" borderId="11" xfId="0" applyFill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23" sqref="E23"/>
    </sheetView>
  </sheetViews>
  <sheetFormatPr defaultRowHeight="15" x14ac:dyDescent="0.25"/>
  <cols>
    <col min="1" max="1" width="31.5703125" bestFit="1" customWidth="1"/>
    <col min="3" max="3" width="67.5703125" bestFit="1" customWidth="1"/>
    <col min="5" max="5" width="15.42578125" bestFit="1" customWidth="1"/>
  </cols>
  <sheetData>
    <row r="1" spans="1:5" ht="15.75" thickBot="1" x14ac:dyDescent="0.3">
      <c r="A1" s="10" t="s">
        <v>6</v>
      </c>
      <c r="B1" s="11" t="s">
        <v>7</v>
      </c>
      <c r="C1" s="4" t="s">
        <v>8</v>
      </c>
      <c r="E1" s="12" t="s">
        <v>26</v>
      </c>
    </row>
    <row r="2" spans="1:5" x14ac:dyDescent="0.25">
      <c r="A2" s="3" t="s">
        <v>25</v>
      </c>
      <c r="B2" s="9">
        <f>90*210</f>
        <v>18900</v>
      </c>
      <c r="C2" s="3" t="s">
        <v>17</v>
      </c>
      <c r="E2">
        <v>25000</v>
      </c>
    </row>
    <row r="3" spans="1:5" x14ac:dyDescent="0.25">
      <c r="A3" s="2" t="s">
        <v>24</v>
      </c>
      <c r="B3" s="7">
        <v>8500</v>
      </c>
      <c r="C3" s="2" t="s">
        <v>12</v>
      </c>
      <c r="E3">
        <v>5000</v>
      </c>
    </row>
    <row r="4" spans="1:5" x14ac:dyDescent="0.25">
      <c r="A4" s="2" t="s">
        <v>0</v>
      </c>
      <c r="B4" s="7">
        <f>250*80</f>
        <v>20000</v>
      </c>
      <c r="C4" s="2" t="s">
        <v>16</v>
      </c>
      <c r="E4">
        <f>2250+5750</f>
        <v>8000</v>
      </c>
    </row>
    <row r="5" spans="1:5" x14ac:dyDescent="0.25">
      <c r="A5" s="2" t="s">
        <v>1</v>
      </c>
      <c r="B5" s="7">
        <v>4000</v>
      </c>
      <c r="C5" s="2" t="s">
        <v>15</v>
      </c>
    </row>
    <row r="6" spans="1:5" x14ac:dyDescent="0.25">
      <c r="A6" s="2" t="s">
        <v>4</v>
      </c>
      <c r="B6" s="8" t="s">
        <v>9</v>
      </c>
      <c r="C6" s="2" t="s">
        <v>13</v>
      </c>
    </row>
    <row r="8" spans="1:5" x14ac:dyDescent="0.25">
      <c r="A8" s="19" t="s">
        <v>2</v>
      </c>
      <c r="B8" s="20"/>
      <c r="C8" s="21"/>
    </row>
    <row r="9" spans="1:5" x14ac:dyDescent="0.25">
      <c r="A9" s="2" t="s">
        <v>18</v>
      </c>
      <c r="B9" s="7">
        <v>2300</v>
      </c>
      <c r="C9" s="2" t="s">
        <v>10</v>
      </c>
      <c r="E9">
        <v>2397.86</v>
      </c>
    </row>
    <row r="10" spans="1:5" x14ac:dyDescent="0.25">
      <c r="A10" s="2" t="s">
        <v>23</v>
      </c>
      <c r="B10" s="7">
        <v>9000</v>
      </c>
      <c r="C10" s="2" t="s">
        <v>11</v>
      </c>
      <c r="E10">
        <v>9198</v>
      </c>
    </row>
    <row r="11" spans="1:5" x14ac:dyDescent="0.25">
      <c r="A11" s="2" t="s">
        <v>19</v>
      </c>
      <c r="B11" s="7">
        <v>17500</v>
      </c>
      <c r="C11" s="2" t="s">
        <v>11</v>
      </c>
    </row>
    <row r="12" spans="1:5" x14ac:dyDescent="0.25">
      <c r="A12" s="2" t="s">
        <v>3</v>
      </c>
      <c r="B12" s="7">
        <v>1600</v>
      </c>
      <c r="C12" s="2" t="s">
        <v>10</v>
      </c>
    </row>
    <row r="13" spans="1:5" x14ac:dyDescent="0.25">
      <c r="A13" s="2" t="s">
        <v>20</v>
      </c>
      <c r="B13" s="7">
        <v>3100</v>
      </c>
      <c r="C13" s="2" t="s">
        <v>31</v>
      </c>
      <c r="E13">
        <v>10863</v>
      </c>
    </row>
    <row r="14" spans="1:5" x14ac:dyDescent="0.25">
      <c r="A14" s="18" t="s">
        <v>32</v>
      </c>
      <c r="B14" s="16"/>
      <c r="C14" s="15"/>
      <c r="E14">
        <v>5300</v>
      </c>
    </row>
    <row r="16" spans="1:5" x14ac:dyDescent="0.25">
      <c r="A16" s="19" t="s">
        <v>21</v>
      </c>
      <c r="B16" s="20"/>
      <c r="C16" s="21"/>
    </row>
    <row r="17" spans="1:7" x14ac:dyDescent="0.25">
      <c r="A17" s="2" t="s">
        <v>19</v>
      </c>
      <c r="B17" s="7">
        <v>1500</v>
      </c>
      <c r="C17" s="2" t="s">
        <v>11</v>
      </c>
      <c r="E17">
        <v>1090</v>
      </c>
    </row>
    <row r="18" spans="1:7" x14ac:dyDescent="0.25">
      <c r="A18" s="2" t="s">
        <v>22</v>
      </c>
      <c r="B18" s="7">
        <v>1000</v>
      </c>
      <c r="C18" s="2" t="s">
        <v>11</v>
      </c>
      <c r="E18">
        <v>795</v>
      </c>
    </row>
    <row r="19" spans="1:7" x14ac:dyDescent="0.25">
      <c r="A19" s="17" t="s">
        <v>28</v>
      </c>
      <c r="B19" s="16"/>
      <c r="C19" s="15"/>
      <c r="E19">
        <v>5442.5</v>
      </c>
    </row>
    <row r="20" spans="1:7" x14ac:dyDescent="0.25">
      <c r="A20" s="17" t="s">
        <v>29</v>
      </c>
      <c r="B20" s="16"/>
      <c r="C20" s="15"/>
      <c r="E20">
        <v>5000</v>
      </c>
    </row>
    <row r="21" spans="1:7" x14ac:dyDescent="0.25">
      <c r="B21" s="1"/>
    </row>
    <row r="22" spans="1:7" x14ac:dyDescent="0.25">
      <c r="A22" s="2" t="s">
        <v>14</v>
      </c>
      <c r="B22" s="7">
        <v>5000</v>
      </c>
      <c r="C22" s="2" t="s">
        <v>11</v>
      </c>
      <c r="E22">
        <f>341.28+20.32+226.84+88.61+244.25+32+150.86+60+44.85+67.83+58.25+71.01+36.96+15.49+135.83+76.32+47.68+611.85+161.46+129.9+268.99+12.72+174.94+71.94+275.5+274.64+5442+2067+60.26+31.78+17.85+36.66+45.29+23.46+64.53+64.53+46.21+9.45+7.66+17.25+99.94+125+424.82+37.65+1012.72+76.32+16.39</f>
        <v>13427.09</v>
      </c>
    </row>
    <row r="23" spans="1:7" ht="15.75" thickBot="1" x14ac:dyDescent="0.3">
      <c r="G23" t="s">
        <v>27</v>
      </c>
    </row>
    <row r="24" spans="1:7" ht="15.75" thickBot="1" x14ac:dyDescent="0.3">
      <c r="A24" s="5" t="s">
        <v>5</v>
      </c>
      <c r="B24" s="6">
        <f>SUM(B2:B22)</f>
        <v>92400</v>
      </c>
      <c r="C24" t="s">
        <v>30</v>
      </c>
      <c r="E24" s="13">
        <f>SUM(E2:E23)</f>
        <v>91513.45</v>
      </c>
      <c r="G24" s="14">
        <f>B24-E24</f>
        <v>886.55000000000291</v>
      </c>
    </row>
  </sheetData>
  <mergeCells count="2">
    <mergeCell ref="A8:C8"/>
    <mergeCell ref="A16:C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Budget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2016-12-22T01:45:59Z</dcterms:modified>
</cp:coreProperties>
</file>