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bari-my.sharepoint.com/personal/mkelly_mbari_org/Documents/Documents/Proposals/2020/Ship_Vehicle/"/>
    </mc:Choice>
  </mc:AlternateContent>
  <bookViews>
    <workbookView xWindow="0" yWindow="0" windowWidth="28800" windowHeight="13500" activeTab="5"/>
  </bookViews>
  <sheets>
    <sheet name="SUMMARY" sheetId="6" r:id="rId1"/>
    <sheet name="RV Western Flyer" sheetId="1" state="hidden" r:id="rId2"/>
    <sheet name="RV Rachel Carson" sheetId="3" state="hidden" r:id="rId3"/>
    <sheet name="RV Paragon" sheetId="4" state="hidden" r:id="rId4"/>
    <sheet name="External Ship &amp; Equipment Only" sheetId="5" state="hidden" r:id="rId5"/>
    <sheet name="WaveGlider" sheetId="10" r:id="rId6"/>
    <sheet name="LRAUV" sheetId="9" r:id="rId7"/>
    <sheet name="LRAUV matrix" sheetId="11" r:id="rId8"/>
  </sheets>
  <definedNames>
    <definedName name="_xlnm._FilterDatabase" localSheetId="4" hidden="1">'External Ship &amp; Equipment Only'!$A$1:$S$1</definedName>
    <definedName name="_xlnm._FilterDatabase" localSheetId="3" hidden="1">'RV Paragon'!$A$1:$O$1</definedName>
    <definedName name="_xlnm._FilterDatabase" localSheetId="2" hidden="1">'RV Rachel Carson'!$A$1:$V$1</definedName>
    <definedName name="_xlnm._FilterDatabase" localSheetId="1" hidden="1">'RV Western Flyer'!$A$1:$S$1</definedName>
    <definedName name="_xlnm.Print_Area" localSheetId="4">'External Ship &amp; Equipment Only'!$A$1:$S$20</definedName>
    <definedName name="_xlnm.Print_Area" localSheetId="6">LRAUV!$A$1:$J$78</definedName>
    <definedName name="_xlnm.Print_Area" localSheetId="3">'RV Paragon'!$A$1:$O$149</definedName>
    <definedName name="_xlnm.Print_Area" localSheetId="2">'RV Rachel Carson'!$A$1:$V$151</definedName>
    <definedName name="_xlnm.Print_Area" localSheetId="1">'RV Western Flyer'!$A$1:$S$33</definedName>
    <definedName name="_xlnm.Print_Area" localSheetId="5">WaveGlider!$A$1:$I$46</definedName>
    <definedName name="_xlnm.Print_Titles" localSheetId="6">LRAUV!$1:$1</definedName>
    <definedName name="_xlnm.Print_Titles" localSheetId="3">'RV Paragon'!$1:$1</definedName>
    <definedName name="_xlnm.Print_Titles" localSheetId="2">'RV Rachel Carson'!$1:$1</definedName>
  </definedNames>
  <calcPr calcId="162913"/>
</workbook>
</file>

<file path=xl/calcChain.xml><?xml version="1.0" encoding="utf-8"?>
<calcChain xmlns="http://schemas.openxmlformats.org/spreadsheetml/2006/main">
  <c r="C29" i="1" l="1"/>
  <c r="D6" i="6" s="1"/>
  <c r="C31" i="1" l="1"/>
  <c r="C9" i="3"/>
  <c r="F144" i="4" l="1"/>
  <c r="D15" i="6"/>
  <c r="E143" i="3"/>
  <c r="D2" i="1"/>
  <c r="D43" i="10" l="1"/>
  <c r="D19" i="6" s="1"/>
  <c r="A43" i="10"/>
  <c r="D81" i="9"/>
  <c r="D83" i="9" s="1"/>
  <c r="A83" i="9"/>
  <c r="D20" i="6" l="1"/>
  <c r="I12" i="6"/>
  <c r="N145" i="3"/>
  <c r="I11" i="6" s="1"/>
  <c r="I30" i="1"/>
  <c r="I10" i="6" s="1"/>
  <c r="B144" i="4"/>
  <c r="D10" i="6" s="1"/>
  <c r="K148" i="3"/>
  <c r="D14" i="6" s="1"/>
  <c r="K145" i="3"/>
  <c r="D13" i="6" s="1"/>
  <c r="J145" i="3"/>
  <c r="D12" i="6" s="1"/>
  <c r="I145" i="3"/>
  <c r="D11" i="6" s="1"/>
  <c r="M145" i="3"/>
  <c r="D16" i="6" s="1"/>
  <c r="P145" i="3"/>
  <c r="D9" i="6" s="1"/>
  <c r="D143" i="3"/>
  <c r="B143" i="3" s="1"/>
  <c r="D8" i="6" s="1"/>
  <c r="H30" i="1"/>
  <c r="D17" i="6" s="1"/>
  <c r="K30" i="1"/>
  <c r="D7" i="6" s="1"/>
  <c r="C2" i="1"/>
  <c r="B2" i="1" s="1"/>
  <c r="M9" i="5"/>
  <c r="D18" i="6" l="1"/>
  <c r="D145" i="3"/>
</calcChain>
</file>

<file path=xl/sharedStrings.xml><?xml version="1.0" encoding="utf-8"?>
<sst xmlns="http://schemas.openxmlformats.org/spreadsheetml/2006/main" count="3082" uniqueCount="510">
  <si>
    <t>Level</t>
  </si>
  <si>
    <t>Days</t>
  </si>
  <si>
    <t>Transit Days</t>
  </si>
  <si>
    <t>Proposed Date</t>
  </si>
  <si>
    <t>Alternate Date</t>
  </si>
  <si>
    <t>CTD 12hr</t>
  </si>
  <si>
    <t>CTD 24hr</t>
  </si>
  <si>
    <t>Mini - ROV</t>
  </si>
  <si>
    <t>Mooring</t>
  </si>
  <si>
    <t>ROV &amp; Crew</t>
  </si>
  <si>
    <t>Van_Chemical</t>
  </si>
  <si>
    <t>Van_RAD</t>
  </si>
  <si>
    <t>Other Equipment</t>
  </si>
  <si>
    <t>Distance</t>
  </si>
  <si>
    <t>Lat/Long Beginning</t>
  </si>
  <si>
    <t>Lat/Long End</t>
  </si>
  <si>
    <t>Special Scheduling Considerations</t>
  </si>
  <si>
    <t>Notes</t>
  </si>
  <si>
    <t>300058 - DMO Spprt-WF -LABOR ONLY</t>
  </si>
  <si>
    <t>1/1/2020</t>
  </si>
  <si>
    <t>2/1/2020</t>
  </si>
  <si>
    <t>Yes</t>
  </si>
  <si>
    <t>for testing</t>
  </si>
  <si>
    <t>901007 - Benthic Biology &amp; Ecology</t>
  </si>
  <si>
    <t>6/15/2020</t>
  </si>
  <si>
    <t>6/22/2020</t>
  </si>
  <si>
    <t>Between 20nm &amp; 50nm</t>
  </si>
  <si>
    <t>first two weeks of June are not possible</t>
  </si>
  <si>
    <t>Sur Ridge (or Davidson Sea Mount)</t>
  </si>
  <si>
    <t>10/5/2020</t>
  </si>
  <si>
    <t>10/12/2020</t>
  </si>
  <si>
    <t>slightly earlier, September 29th on is possible but not Sept 27-28th</t>
  </si>
  <si>
    <t>12/7/2020</t>
  </si>
  <si>
    <t>12/14/2020</t>
  </si>
  <si>
    <t>Sur Ridge</t>
  </si>
  <si>
    <t>3/2/2020</t>
  </si>
  <si>
    <t>3/9/2020</t>
  </si>
  <si>
    <t>not available last two weeks of Feb and do not want to go earlier (final 2019 cruise is in Mid Dec)</t>
  </si>
  <si>
    <t>901009 - CANON</t>
  </si>
  <si>
    <t>5/1/2020</t>
  </si>
  <si>
    <t>5/15/2020</t>
  </si>
  <si>
    <t>10/1/2020</t>
  </si>
  <si>
    <t>10/15/2020</t>
  </si>
  <si>
    <t>901023 - Continental Margin Proces</t>
  </si>
  <si>
    <t>9/8/2020</t>
  </si>
  <si>
    <t>9/15/2020</t>
  </si>
  <si>
    <t>vibracore + pushcores</t>
  </si>
  <si>
    <t>Greater than 50nm</t>
  </si>
  <si>
    <t>44.497N 124.033W</t>
  </si>
  <si>
    <t>After Carson AUV mapping Paull legs</t>
  </si>
  <si>
    <t>9/19/2020</t>
  </si>
  <si>
    <t>9/26/2020</t>
  </si>
  <si>
    <t>36.83N 121.8 W</t>
  </si>
  <si>
    <t>901101 - Ocean Imaging</t>
  </si>
  <si>
    <t>2/18/2020</t>
  </si>
  <si>
    <t>2/11/2020</t>
  </si>
  <si>
    <t>No</t>
  </si>
  <si>
    <t>Low altitude survey</t>
  </si>
  <si>
    <t>Less than 20nm</t>
  </si>
  <si>
    <t>Extravert Cliff</t>
  </si>
  <si>
    <t>Ideally late February while Giancarlo Troni is visiting</t>
  </si>
  <si>
    <t>8/17/2020</t>
  </si>
  <si>
    <t>Axial Seamount</t>
  </si>
  <si>
    <t>Moss Landing to Newport, after Carson NE Pac Mapping AUV expedition</t>
  </si>
  <si>
    <t>8/28/2020</t>
  </si>
  <si>
    <t>Eel Slump</t>
  </si>
  <si>
    <t>Newport to Newport</t>
  </si>
  <si>
    <t>11/1/2020</t>
  </si>
  <si>
    <t>11/15/2020</t>
  </si>
  <si>
    <t>35d31.46'N 122d38.48'W</t>
  </si>
  <si>
    <t>Must be after Mapping AUV surveys of Octopus Garden</t>
  </si>
  <si>
    <t>Octopus Garden Davidson Seamount</t>
  </si>
  <si>
    <t>901103 - Biodiversity &amp; Biooptics</t>
  </si>
  <si>
    <t>5/3/2020</t>
  </si>
  <si>
    <t>5/11/2020</t>
  </si>
  <si>
    <t>Cruise dates to be coordinated with other PIs</t>
  </si>
  <si>
    <t>MBARI</t>
  </si>
  <si>
    <t>901114 - E&amp;D-Picophytoeukaryotes</t>
  </si>
  <si>
    <t>6/20/2020</t>
  </si>
  <si>
    <t>7/20/2020</t>
  </si>
  <si>
    <t>no</t>
  </si>
  <si>
    <t>moss landing</t>
  </si>
  <si>
    <t>9/20/2020</t>
  </si>
  <si>
    <t>10/20/2020</t>
  </si>
  <si>
    <t>901200 - AMP</t>
  </si>
  <si>
    <t>3/11/2020</t>
  </si>
  <si>
    <t>3/18/2020</t>
  </si>
  <si>
    <t>MBA Elevator</t>
  </si>
  <si>
    <t>exact timing and location TBD. MBA is flexible on the former and is working on permits for shallower collections outside of Monterey Bay</t>
  </si>
  <si>
    <t>12/2/2020</t>
  </si>
  <si>
    <t>12/9/2020</t>
  </si>
  <si>
    <t>901220 - Midwater Ecology</t>
  </si>
  <si>
    <t>3/6/2020</t>
  </si>
  <si>
    <t>36.70000/-122.05000</t>
  </si>
  <si>
    <t xml:space="preserve">mini will be used to conduct shelf break transects for Leitner </t>
  </si>
  <si>
    <t>6/11/2020</t>
  </si>
  <si>
    <t>11/13/2020</t>
  </si>
  <si>
    <t>901618 - Pelagic-Benthic Coupling</t>
  </si>
  <si>
    <t>5/21/2020</t>
  </si>
  <si>
    <t>Moss Landing</t>
  </si>
  <si>
    <t>Station M</t>
  </si>
  <si>
    <t>Rendezvous with Wave Glider</t>
  </si>
  <si>
    <t>We plan to recover one mooring and deploy three</t>
  </si>
  <si>
    <t>We plan to recover and redeploy three moorings</t>
  </si>
  <si>
    <t>901808 - Free-Living &amp; Symbiotic M</t>
  </si>
  <si>
    <t>4/1/2020</t>
  </si>
  <si>
    <t>requested for So Cal expedition</t>
  </si>
  <si>
    <t>8/27/2020</t>
  </si>
  <si>
    <t>8/31/2020</t>
  </si>
  <si>
    <t>RC Hours</t>
  </si>
  <si>
    <t>AUV - CTD</t>
  </si>
  <si>
    <t>AUV - Mapping</t>
  </si>
  <si>
    <t>AUV - Mapping 2</t>
  </si>
  <si>
    <t>AUV - Other</t>
  </si>
  <si>
    <t>AUV Crew</t>
  </si>
  <si>
    <t>CTD</t>
  </si>
  <si>
    <t>300057 - Mooring Maint</t>
  </si>
  <si>
    <t>10</t>
  </si>
  <si>
    <t>8/3/2020</t>
  </si>
  <si>
    <t>7/27/2020</t>
  </si>
  <si>
    <t>M1</t>
  </si>
  <si>
    <t>M1 Turnaround - MOB previous day - offload following day</t>
  </si>
  <si>
    <t>300079 - DMO Spprt-RC - LABOR ONLY</t>
  </si>
  <si>
    <t>For testing</t>
  </si>
  <si>
    <t>600034 - Control Tech - Rock</t>
  </si>
  <si>
    <t>4/6/2020</t>
  </si>
  <si>
    <t>TRN testing - iceberg AUV (O/A sonars)</t>
  </si>
  <si>
    <t>5/4/2020</t>
  </si>
  <si>
    <t>6/1/2020</t>
  </si>
  <si>
    <t>11/2/2020</t>
  </si>
  <si>
    <t>2/3/2020</t>
  </si>
  <si>
    <t>mid-water tracking - coordinating with Kakani on multiday cruise</t>
  </si>
  <si>
    <t>benthic surveys</t>
  </si>
  <si>
    <t>7/6/2020</t>
  </si>
  <si>
    <t>9/2/2020</t>
  </si>
  <si>
    <t>701127 - MARS O&amp;M III</t>
  </si>
  <si>
    <t>12</t>
  </si>
  <si>
    <t>1/8/2020</t>
  </si>
  <si>
    <t>1/15/2020</t>
  </si>
  <si>
    <t>MARS Surveys</t>
  </si>
  <si>
    <t>Must occur in first 1/4 or early 2nd 1/4. need not be continuous</t>
  </si>
  <si>
    <t>1/22/2020</t>
  </si>
  <si>
    <t>2/5/2020</t>
  </si>
  <si>
    <t>2/19/2020</t>
  </si>
  <si>
    <t>3/25/2020</t>
  </si>
  <si>
    <t>5/13/2020</t>
  </si>
  <si>
    <t>5/20/2020</t>
  </si>
  <si>
    <t>MARS Maintenance</t>
  </si>
  <si>
    <t>8/18/2020</t>
  </si>
  <si>
    <t>8/25/2020</t>
  </si>
  <si>
    <t>11/22/2020</t>
  </si>
  <si>
    <t>708141 - MINIONS</t>
  </si>
  <si>
    <t>5/29/2020</t>
  </si>
  <si>
    <t>Add to Bioinspiration Lab's (901809) proposed summer dive series</t>
  </si>
  <si>
    <t>1/14/2020</t>
  </si>
  <si>
    <t>This is start of a BRS deployment - the subsequent is ideally 5-7 days later - flexible in deployment/retrieval any time between 1/7 and 1/23</t>
  </si>
  <si>
    <t>Within Monterey Bay - BRS</t>
  </si>
  <si>
    <t>1/21/2020</t>
  </si>
  <si>
    <t>This is the end of a BRS deployement</t>
  </si>
  <si>
    <t>3/24/2020</t>
  </si>
  <si>
    <t>This is start of a BRS deployment - the subsequent is ideally 5-7 days later - would like to avoid this being to close to our WF cruise in the same month</t>
  </si>
  <si>
    <t>3/30/2020</t>
  </si>
  <si>
    <t>3/31/2020</t>
  </si>
  <si>
    <t>7/7/2020</t>
  </si>
  <si>
    <t>7/14/2020</t>
  </si>
  <si>
    <t>benthic collection cruise (likely sponge ridge)</t>
  </si>
  <si>
    <t>8/19/2020</t>
  </si>
  <si>
    <t>This is start of a BRS deployment - the subsequent is ideally 5-7 days later - earlier in August would work but not a deployment/retrieval that overlaps the first week of September</t>
  </si>
  <si>
    <t>8/24/2020</t>
  </si>
  <si>
    <t>11/12/2020</t>
  </si>
  <si>
    <t>This is start of a BRS deployment - the subsequent is ideally 5-7 days later</t>
  </si>
  <si>
    <t>11/18/2020</t>
  </si>
  <si>
    <t>11/19/2020</t>
  </si>
  <si>
    <t>Carson days to coincide with WF CANON cruises, 'Other' AUV requested is i2MAP</t>
  </si>
  <si>
    <t>24</t>
  </si>
  <si>
    <t>7/15/2020</t>
  </si>
  <si>
    <t>7/22/2020</t>
  </si>
  <si>
    <t>Carson legs need to take place before WF Paull's legs. Hans Thomas needs to participate in all the proposed Carson legs and be able to  join afterwards  D Caress in his low altitude surveys in the WF</t>
  </si>
  <si>
    <t>7/24/2020</t>
  </si>
  <si>
    <t>7/31/2020</t>
  </si>
  <si>
    <t>8/10/2020</t>
  </si>
  <si>
    <t>3/1/2020</t>
  </si>
  <si>
    <t>3/15/2020</t>
  </si>
  <si>
    <t>AUV Patch Test site</t>
  </si>
  <si>
    <t>AUV testing and validation</t>
  </si>
  <si>
    <t>4/15/2020</t>
  </si>
  <si>
    <t>AMT</t>
  </si>
  <si>
    <t>Before Western Flyer low altitude surveys requested in November</t>
  </si>
  <si>
    <t>4/21/2020</t>
  </si>
  <si>
    <t>36.7 -122.05</t>
  </si>
  <si>
    <t>Midwater collections at Midwater1 site</t>
  </si>
  <si>
    <t>6/8/2020</t>
  </si>
  <si>
    <t>9/14/2020</t>
  </si>
  <si>
    <t>11/16/2020</t>
  </si>
  <si>
    <t>-122.05</t>
  </si>
  <si>
    <t>901112 - Change in MB &amp; CA Current</t>
  </si>
  <si>
    <t>1/6/2020</t>
  </si>
  <si>
    <t>9/7/2020</t>
  </si>
  <si>
    <t>2/4/2020</t>
  </si>
  <si>
    <t>Benthic sled</t>
  </si>
  <si>
    <t>exact date flexible</t>
  </si>
  <si>
    <t>4/8/2020</t>
  </si>
  <si>
    <t>3/12/2020</t>
  </si>
  <si>
    <t>3/13/2020</t>
  </si>
  <si>
    <t>midwater sled</t>
  </si>
  <si>
    <t>4/16/2020</t>
  </si>
  <si>
    <t>4/10/2020</t>
  </si>
  <si>
    <t>5/7/2020</t>
  </si>
  <si>
    <t>5/9/2020</t>
  </si>
  <si>
    <t>6/10/2020</t>
  </si>
  <si>
    <t>6/6/2020</t>
  </si>
  <si>
    <t>7/8/2020</t>
  </si>
  <si>
    <t>8/15/2020</t>
  </si>
  <si>
    <t>7/9/2020</t>
  </si>
  <si>
    <t>7/12/2020</t>
  </si>
  <si>
    <t>8/6/2020</t>
  </si>
  <si>
    <t>8/14/2020</t>
  </si>
  <si>
    <t>9/9/2020</t>
  </si>
  <si>
    <t>10/17/2020</t>
  </si>
  <si>
    <t>9/17/2020</t>
  </si>
  <si>
    <t>9/12/2020</t>
  </si>
  <si>
    <t>10/7/2020</t>
  </si>
  <si>
    <t>10/10/2020</t>
  </si>
  <si>
    <t>10/14/2020</t>
  </si>
  <si>
    <t>Makeup for 2021 GOC expedition in 2021</t>
  </si>
  <si>
    <t>10/8/2020</t>
  </si>
  <si>
    <t>10/11/2020</t>
  </si>
  <si>
    <t>11/11/2020</t>
  </si>
  <si>
    <t>11/14/2020</t>
  </si>
  <si>
    <t>11/21/2020</t>
  </si>
  <si>
    <t>12/3/2020</t>
  </si>
  <si>
    <t>12/6/2020</t>
  </si>
  <si>
    <t>12/4/2020</t>
  </si>
  <si>
    <t>12/5/2020</t>
  </si>
  <si>
    <t>12/12/2020</t>
  </si>
  <si>
    <t>12/10/2020</t>
  </si>
  <si>
    <t>12/17/2020</t>
  </si>
  <si>
    <t>benthic sled</t>
  </si>
  <si>
    <t>12/16/2020</t>
  </si>
  <si>
    <t>12/23/2020</t>
  </si>
  <si>
    <t xml:space="preserve">Contingency dates placed at end of year - MBA filming of sunken whale on day 0, 5, 15, 60, 120, and 180 </t>
  </si>
  <si>
    <t>12/18/2020</t>
  </si>
  <si>
    <t>12/19/2020</t>
  </si>
  <si>
    <t>12/20/2020</t>
  </si>
  <si>
    <t>12/26/2020</t>
  </si>
  <si>
    <t>36.74978300/-122.10698300</t>
  </si>
  <si>
    <t>5/14/2020</t>
  </si>
  <si>
    <t>8/7/2020</t>
  </si>
  <si>
    <t>9/18/2020</t>
  </si>
  <si>
    <t>10/21/2020</t>
  </si>
  <si>
    <t>10/28/2020</t>
  </si>
  <si>
    <t>36.54646800/-122.53900800</t>
  </si>
  <si>
    <t>Needs to occur after our June WF cruise. Deep MRS mooring recovery (2978 m)</t>
  </si>
  <si>
    <t>will be the last Deep MRS reco./repl.</t>
  </si>
  <si>
    <t>9/22/2020</t>
  </si>
  <si>
    <t>Needs to occur prior to our Nov WF cruise. Deep MRS mooring deployment</t>
  </si>
  <si>
    <t>5/28/2020</t>
  </si>
  <si>
    <t>36 42.000/ -122 -3.000</t>
  </si>
  <si>
    <t>MESOBOT ops in conjunction with Katija (701136)</t>
  </si>
  <si>
    <t>901221 - Midwater Time Series</t>
  </si>
  <si>
    <t>1/7/2020</t>
  </si>
  <si>
    <t>i2Map AUV transects and MRS Deployment with ROV.</t>
  </si>
  <si>
    <t>Comes first in 2-day series</t>
  </si>
  <si>
    <t>2/28/2020</t>
  </si>
  <si>
    <t>Recover i2Map AUV (no MRS). Deploy ADCP with ROV. Needs to occur prior to WF cruise in March</t>
  </si>
  <si>
    <t>In conjunction w/KBB  (901807)</t>
  </si>
  <si>
    <t>4/7/2020</t>
  </si>
  <si>
    <t>6/4/2020</t>
  </si>
  <si>
    <t>Recover i2Map AUV (no MRS). Deploy ADCP with ROV. Needs to occur prior to WF cruise in June.</t>
  </si>
  <si>
    <t>11/6/2020</t>
  </si>
  <si>
    <t>Recover i2Map AUV (no MRS). Deploy ADCP with ROV. Needs to occur prior to WF cruise in Nov.</t>
  </si>
  <si>
    <t>12/8/2020</t>
  </si>
  <si>
    <t>901502 - Passive Acoustic Sensing</t>
  </si>
  <si>
    <t>MARS</t>
  </si>
  <si>
    <t>recovery of NPS hydrophone</t>
  </si>
  <si>
    <t>3/17/2020</t>
  </si>
  <si>
    <t>deployment of NPS hydrophone</t>
  </si>
  <si>
    <t>Hook up SES to MARS, deploy larval pump</t>
  </si>
  <si>
    <t>3/3/2020</t>
  </si>
  <si>
    <t>3/10/2020</t>
  </si>
  <si>
    <t>Schedule one day after previous cruise</t>
  </si>
  <si>
    <t>Recover larval pump</t>
  </si>
  <si>
    <t>4/14/2020</t>
  </si>
  <si>
    <t>Deploy larval pump</t>
  </si>
  <si>
    <t>4/22/2020</t>
  </si>
  <si>
    <t>Recover SES from MARS, Recover larval pump</t>
  </si>
  <si>
    <t>7/1/2020</t>
  </si>
  <si>
    <t>deploy larval pump</t>
  </si>
  <si>
    <t>7/2/2020</t>
  </si>
  <si>
    <t>recover larval pump</t>
  </si>
  <si>
    <t>10/29/2020</t>
  </si>
  <si>
    <t>Work around Sta M Flyer cruise</t>
  </si>
  <si>
    <t>10/30/2020</t>
  </si>
  <si>
    <t>Schedule one day after previous cruise. Work around Sta M Flyer cruise</t>
  </si>
  <si>
    <t>901700 - 2017 Acoustical Ocean Eco</t>
  </si>
  <si>
    <t>36.71; -122.2</t>
  </si>
  <si>
    <t>Within +/- 2 weeks of ROV/AUV at Midwater 1 Feb 27, avoid week of 2/17</t>
  </si>
  <si>
    <t>i2MAP deployment/ROV video survey at MARS</t>
  </si>
  <si>
    <t>3/4/2020</t>
  </si>
  <si>
    <t>Following deployment day</t>
  </si>
  <si>
    <t>i2MAP recovery/ROV video survey</t>
  </si>
  <si>
    <t>5/27/2020</t>
  </si>
  <si>
    <t>Within +/- 2 weeks of ROV/AUV at Midwater 1 Nov 4</t>
  </si>
  <si>
    <t>11/10/2020</t>
  </si>
  <si>
    <t>Within - 2 weeks of ROV/AUV at Midwater 1 June 3</t>
  </si>
  <si>
    <t>11/17/2020</t>
  </si>
  <si>
    <t>901807 - Next Gen Acoust Dorado</t>
  </si>
  <si>
    <t>2/27/2020</t>
  </si>
  <si>
    <t>Midwater 1</t>
  </si>
  <si>
    <t>Day 1 of a 2-day series with Midwater Time Series</t>
  </si>
  <si>
    <t>6/3/2020</t>
  </si>
  <si>
    <t>11/4/2020</t>
  </si>
  <si>
    <t>5/19/2020</t>
  </si>
  <si>
    <t>5/26/2020</t>
  </si>
  <si>
    <t>10/26/2020</t>
  </si>
  <si>
    <t>10/22/2020</t>
  </si>
  <si>
    <t>901809 - Deep Sea Bioinspiration</t>
  </si>
  <si>
    <t>3/16/2020</t>
  </si>
  <si>
    <t>3/23/2020</t>
  </si>
  <si>
    <t>Mesobot</t>
  </si>
  <si>
    <t>11/23/2020</t>
  </si>
  <si>
    <t>CTD winch</t>
  </si>
  <si>
    <t>Transducer pole</t>
  </si>
  <si>
    <t>901217 - Chemical Sensor Program</t>
  </si>
  <si>
    <t>dates unspecified</t>
  </si>
  <si>
    <t>Periodic throughout year</t>
  </si>
  <si>
    <t>Triton</t>
  </si>
  <si>
    <t>Spread through year, flexible on dates</t>
  </si>
  <si>
    <t>From LRAUV Schedule</t>
  </si>
  <si>
    <t>Wave Glider -Echosounder</t>
  </si>
  <si>
    <t>Associated with MARS ROV dive</t>
  </si>
  <si>
    <t>From Wave Glider Schedule</t>
  </si>
  <si>
    <t>901713 - Nearshore FOCE</t>
  </si>
  <si>
    <t>901800.98 - Bioacoustic Payload</t>
  </si>
  <si>
    <t>901817 - Marine Biogeochemistry Pr</t>
  </si>
  <si>
    <t>TBD</t>
  </si>
  <si>
    <t>Dates are dependent on CPF deployments.</t>
  </si>
  <si>
    <t>Outing to collect water for HPLC, Chla, and POC analysis.</t>
  </si>
  <si>
    <t>As needed M1 maintenance trips</t>
  </si>
  <si>
    <t>300082 - DMO Support - Wave Glider</t>
  </si>
  <si>
    <t>1/2/2020</t>
  </si>
  <si>
    <t>spread throughout  year for testing</t>
  </si>
  <si>
    <t>300083 - DMO Support - LRAUV</t>
  </si>
  <si>
    <t>11/30/2020</t>
  </si>
  <si>
    <t>LRAUV testing</t>
  </si>
  <si>
    <t>Pontus</t>
  </si>
  <si>
    <t>Dates will be coordinated with Chavez monthly LRAUV missions 901112</t>
  </si>
  <si>
    <t>Wave Glider -</t>
  </si>
  <si>
    <t>901800 - LRAUV Payload &amp; Support</t>
  </si>
  <si>
    <t>1/13/2020</t>
  </si>
  <si>
    <t>Tethys</t>
  </si>
  <si>
    <t>1/20/2020</t>
  </si>
  <si>
    <t>Prep Hotspot on shore for Loop and Cross</t>
  </si>
  <si>
    <t>Hobson, Kieft and Jones will captain</t>
  </si>
  <si>
    <t>902011 - Jupiter CO2 Collab</t>
  </si>
  <si>
    <t>901513 - Targeted Sampling by AUVs</t>
  </si>
  <si>
    <t>2/10/2020</t>
  </si>
  <si>
    <t>2/12/2020</t>
  </si>
  <si>
    <t>Makai</t>
  </si>
  <si>
    <t>3 vehicle team for one day</t>
  </si>
  <si>
    <t>901206 - Coastal Profiling Float</t>
  </si>
  <si>
    <t>To Station M communicate with Rover,</t>
  </si>
  <si>
    <t>DQ1938 - DHS Acoustics</t>
  </si>
  <si>
    <t>3/5/2020</t>
  </si>
  <si>
    <t>need diving approval for videographers, LR AUV assistance, and captain</t>
  </si>
  <si>
    <t>902004 - Planktivore</t>
  </si>
  <si>
    <t>Waveglider</t>
  </si>
  <si>
    <t>Time is flexible and towbody can be combined with other waveglider usage</t>
  </si>
  <si>
    <t>Wave Glider -towbody</t>
  </si>
  <si>
    <t>Towbody can be a ride along on another deployment</t>
  </si>
  <si>
    <t>901405 - PowerBuoy Dvlpmnt-Expense</t>
  </si>
  <si>
    <t>3/22/2020</t>
  </si>
  <si>
    <t>4/2/2020</t>
  </si>
  <si>
    <t>3/26/2020</t>
  </si>
  <si>
    <t>MARS to communicate with SES  at MARS and test loop and cross</t>
  </si>
  <si>
    <t>Any</t>
  </si>
  <si>
    <t>payload flexible, object is to film LRAUV launch, underwater, and recovery. Underwater video by videographer on SCUBA</t>
  </si>
  <si>
    <t>4/13/2020</t>
  </si>
  <si>
    <t>Wave Glider -Towbody</t>
  </si>
  <si>
    <t>LRAUV towbody tow-out testing</t>
  </si>
  <si>
    <t>4/27/2020</t>
  </si>
  <si>
    <t>To Station M Communicate with SES, Rover, Rendesvous with Flyer at Station M. Test Loop and Cross</t>
  </si>
  <si>
    <t>Paragon days to coincide with other CANON deployments</t>
  </si>
  <si>
    <t>6 LRAUVs requested for each CANON experiment. Deployments to coincide with CANON WF cruises</t>
  </si>
  <si>
    <t>To coincide with other CANON deployments</t>
  </si>
  <si>
    <t>5/5/2020</t>
  </si>
  <si>
    <t>5/6/2020</t>
  </si>
  <si>
    <t>5/18/2020</t>
  </si>
  <si>
    <t>Specific date and dive location TBD, depending on weather</t>
  </si>
  <si>
    <t>Blue-water SCUBA dive in conjuction with MBA</t>
  </si>
  <si>
    <t>4 individual days spread in June</t>
  </si>
  <si>
    <t>6/17/2020</t>
  </si>
  <si>
    <t>To Station M Communicate with SES, Rover.</t>
  </si>
  <si>
    <t>8/12/2020</t>
  </si>
  <si>
    <t>use depends on presence and location of albacore</t>
  </si>
  <si>
    <t>Jared has expressed an interest in driving if he is available</t>
  </si>
  <si>
    <t>8/11/2020</t>
  </si>
  <si>
    <t>drifting hydrophone</t>
  </si>
  <si>
    <t>9/1/2020</t>
  </si>
  <si>
    <t>901803 - Carbon Wave Glider Develo</t>
  </si>
  <si>
    <t>Wave Glider -Science + DIC-pCO2 instrumentat</t>
  </si>
  <si>
    <t>Dates flexible</t>
  </si>
  <si>
    <t>9/16/2020</t>
  </si>
  <si>
    <t>Jared has expressed an interest in driving if available</t>
  </si>
  <si>
    <t>9/28/2020</t>
  </si>
  <si>
    <t>To Station M Communicate with SES, Rover, Rendesvous with Flyer at Station M.</t>
  </si>
  <si>
    <t>10/13/2020</t>
  </si>
  <si>
    <t>4 individual days spread in October</t>
  </si>
  <si>
    <t>11/9/2020</t>
  </si>
  <si>
    <t>TBD within Bay</t>
  </si>
  <si>
    <t>Flexible dates for 10 outings.</t>
  </si>
  <si>
    <t>Collect discrete validation samples near carbon wave glider or M1 mooring.</t>
  </si>
  <si>
    <t>12/1/2020</t>
  </si>
  <si>
    <t>testing in MBARI test tank</t>
  </si>
  <si>
    <t>midwater tracking</t>
  </si>
  <si>
    <t>vision-based navigation (Aditya)</t>
  </si>
  <si>
    <t>wall station-keeping experiments</t>
  </si>
  <si>
    <t>8/1/2020</t>
  </si>
  <si>
    <t>San Diego, CA</t>
  </si>
  <si>
    <t>Exact dates for UNOLS cruise to be determined</t>
  </si>
  <si>
    <t>NSF-funded UNOLS cruise from San Diego</t>
  </si>
  <si>
    <t>scheduling to depend on MiniROV and Fulmar availability</t>
  </si>
  <si>
    <t>TOTAL</t>
  </si>
  <si>
    <t>Barry</t>
  </si>
  <si>
    <t>Chavez</t>
  </si>
  <si>
    <t>Paul</t>
  </si>
  <si>
    <t>Caress</t>
  </si>
  <si>
    <t>Aquarium</t>
  </si>
  <si>
    <t>Haddock</t>
  </si>
  <si>
    <t>Katija</t>
  </si>
  <si>
    <t>Worden</t>
  </si>
  <si>
    <t>Robison</t>
  </si>
  <si>
    <t>Smith</t>
  </si>
  <si>
    <t>Goffredi/Orphan</t>
  </si>
  <si>
    <t>Rock</t>
  </si>
  <si>
    <t>Figurski</t>
  </si>
  <si>
    <t>na</t>
  </si>
  <si>
    <t>Paull</t>
  </si>
  <si>
    <t>KBB</t>
  </si>
  <si>
    <r>
      <t xml:space="preserve">MRS Recovery. Needs to follow MRS deployment, </t>
    </r>
    <r>
      <rPr>
        <sz val="10"/>
        <color rgb="FFFF0000"/>
        <rFont val="Calibri"/>
        <family val="2"/>
      </rPr>
      <t>i2Map</t>
    </r>
  </si>
  <si>
    <t>TRN</t>
  </si>
  <si>
    <t>i2Map</t>
  </si>
  <si>
    <t>Mapper 1</t>
  </si>
  <si>
    <t>Mapper 2</t>
  </si>
  <si>
    <t>Mini-ROV</t>
  </si>
  <si>
    <t>ROV</t>
  </si>
  <si>
    <t>CTD - 24hr</t>
  </si>
  <si>
    <t>TOTAL Days Requested</t>
  </si>
  <si>
    <t>Days Available</t>
  </si>
  <si>
    <t>TOTAL DAYS REQUESTED</t>
  </si>
  <si>
    <t>R/V WESTERN FLYER</t>
  </si>
  <si>
    <t>R/V RACHEL CARSON</t>
  </si>
  <si>
    <t>R/V PARAGON</t>
  </si>
  <si>
    <t>ROV DOC RICKETTS</t>
  </si>
  <si>
    <t>ROV VENTANA</t>
  </si>
  <si>
    <t>DORADO MAPPER 1</t>
  </si>
  <si>
    <t>DORADO MAPPER 2</t>
  </si>
  <si>
    <t>DORADO TRN</t>
  </si>
  <si>
    <t>DORADO i2Map</t>
  </si>
  <si>
    <t>DORADO GULPER</t>
  </si>
  <si>
    <t>CTD 12 HOUR</t>
  </si>
  <si>
    <t>CTD 24 HOUR</t>
  </si>
  <si>
    <t>MINI-ROV</t>
  </si>
  <si>
    <t>WAVEGLIDER</t>
  </si>
  <si>
    <t>LRAUV</t>
  </si>
  <si>
    <t>PLATFORM</t>
  </si>
  <si>
    <t>Days Requested</t>
  </si>
  <si>
    <t>Sub-total</t>
  </si>
  <si>
    <t>Tethys Dev</t>
  </si>
  <si>
    <t>Hobson/Jones</t>
  </si>
  <si>
    <t>Daphne</t>
  </si>
  <si>
    <t>Katiga/Daniels</t>
  </si>
  <si>
    <t>Dates will be coordinated with Haddock 901103</t>
  </si>
  <si>
    <t>Standard</t>
  </si>
  <si>
    <t>Zhang</t>
  </si>
  <si>
    <t>Matsumoto</t>
  </si>
  <si>
    <t>testing</t>
  </si>
  <si>
    <t>deleted</t>
  </si>
  <si>
    <t>Bioacoustics</t>
  </si>
  <si>
    <t>Echosounder</t>
  </si>
  <si>
    <t>KBB/Waluk</t>
  </si>
  <si>
    <t>UBAT</t>
  </si>
  <si>
    <t>Haddock/Christianson</t>
  </si>
  <si>
    <t>Launch Point</t>
  </si>
  <si>
    <t>Vehcile</t>
  </si>
  <si>
    <t>Payload</t>
  </si>
  <si>
    <t>PI</t>
  </si>
  <si>
    <t>Paragon Days</t>
  </si>
  <si>
    <t>Johnson/Massion</t>
  </si>
  <si>
    <t>Smith/Huffard</t>
  </si>
  <si>
    <t>Hobson</t>
  </si>
  <si>
    <t>Towbody</t>
  </si>
  <si>
    <t>Fassbender/McGill</t>
  </si>
  <si>
    <t>DIC-pCO2 instrumentation</t>
  </si>
  <si>
    <t>Sensor integration at MBARI</t>
  </si>
  <si>
    <t>Science + DIC-pCO2 instrumentat</t>
  </si>
  <si>
    <t>Katija/Daniels</t>
  </si>
  <si>
    <t>track an underwater asset that has a Benthos modem</t>
  </si>
  <si>
    <t>901809.XX - New Capital</t>
  </si>
  <si>
    <t xml:space="preserve">delete </t>
  </si>
  <si>
    <t>delete</t>
  </si>
  <si>
    <t>Chavez/Maughan</t>
  </si>
  <si>
    <t>towbody</t>
  </si>
  <si>
    <t>AUV-CTD</t>
  </si>
  <si>
    <t>Ryan</t>
  </si>
  <si>
    <t>DAYS REQUESTED</t>
  </si>
  <si>
    <t>Difference</t>
  </si>
  <si>
    <t>Impacts of Jupiter</t>
  </si>
  <si>
    <t>YES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</si>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</sst>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sz val="10"/>
      <color indexed="8"/>
      <name val="Calibri"/>
      <family val="2"/>
    </font>
    <font>
      <b/>
      <sz val="16"/>
      <color indexed="8"/>
      <name val="Calibri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4"/>
      <color indexed="8"/>
      <name val="Calibri"/>
      <family val="2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none">
        <fgColor indexed="9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3" borderId="0"/>
    <xf numFmtId="0" fontId="4" fillId="3" borderId="0"/>
  </cellStyleXfs>
  <cellXfs count="102">
    <xf numFmtId="0" fontId="0" fillId="0" borderId="0" xfId="0"/>
    <xf numFmtId="0" fontId="0" fillId="0" borderId="0" xfId="0" applyAlignment="1">
      <alignment horizontal="left"/>
    </xf>
    <xf numFmtId="0" fontId="4" fillId="3" borderId="0" xfId="1"/>
    <xf numFmtId="0" fontId="5" fillId="0" borderId="0" xfId="0" applyFont="1"/>
    <xf numFmtId="0" fontId="0" fillId="4" borderId="0" xfId="0" applyFill="1"/>
    <xf numFmtId="0" fontId="0" fillId="0" borderId="1" xfId="0" applyBorder="1"/>
    <xf numFmtId="0" fontId="2" fillId="2" borderId="0" xfId="0" applyNumberFormat="1" applyFont="1" applyFill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7" fillId="3" borderId="1" xfId="0" applyNumberFormat="1" applyFont="1" applyFill="1" applyBorder="1" applyAlignment="1">
      <alignment horizontal="left" wrapText="1"/>
    </xf>
    <xf numFmtId="164" fontId="0" fillId="0" borderId="1" xfId="0" applyNumberFormat="1" applyBorder="1" applyAlignment="1">
      <alignment wrapText="1"/>
    </xf>
    <xf numFmtId="0" fontId="6" fillId="3" borderId="1" xfId="0" applyNumberFormat="1" applyFont="1" applyFill="1" applyBorder="1" applyAlignment="1">
      <alignment horizontal="left" wrapText="1"/>
    </xf>
    <xf numFmtId="164" fontId="6" fillId="3" borderId="1" xfId="0" applyNumberFormat="1" applyFont="1" applyFill="1" applyBorder="1" applyAlignment="1">
      <alignment horizontal="right" wrapText="1"/>
    </xf>
    <xf numFmtId="14" fontId="6" fillId="3" borderId="1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3" fillId="3" borderId="1" xfId="0" applyNumberFormat="1" applyFont="1" applyFill="1" applyBorder="1" applyAlignment="1">
      <alignment horizontal="left" wrapText="1"/>
    </xf>
    <xf numFmtId="164" fontId="3" fillId="3" borderId="1" xfId="0" applyNumberFormat="1" applyFont="1" applyFill="1" applyBorder="1" applyAlignment="1">
      <alignment horizontal="right" wrapText="1"/>
    </xf>
    <xf numFmtId="14" fontId="3" fillId="3" borderId="1" xfId="0" applyNumberFormat="1" applyFont="1" applyFill="1" applyBorder="1" applyAlignment="1">
      <alignment horizontal="left" wrapText="1"/>
    </xf>
    <xf numFmtId="0" fontId="1" fillId="2" borderId="0" xfId="0" applyNumberFormat="1" applyFont="1" applyFill="1" applyAlignment="1">
      <alignment horizontal="left" wrapText="1"/>
    </xf>
    <xf numFmtId="0" fontId="10" fillId="3" borderId="1" xfId="0" applyNumberFormat="1" applyFont="1" applyFill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9" fillId="3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wrapText="1"/>
    </xf>
    <xf numFmtId="0" fontId="9" fillId="0" borderId="1" xfId="0" applyNumberFormat="1" applyFont="1" applyFill="1" applyBorder="1" applyAlignment="1">
      <alignment horizontal="left" wrapText="1"/>
    </xf>
    <xf numFmtId="0" fontId="1" fillId="2" borderId="1" xfId="0" applyNumberFormat="1" applyFont="1" applyFill="1" applyBorder="1" applyAlignment="1">
      <alignment horizontal="left" wrapText="1"/>
    </xf>
    <xf numFmtId="3" fontId="3" fillId="3" borderId="1" xfId="0" applyNumberFormat="1" applyFont="1" applyFill="1" applyBorder="1" applyAlignment="1">
      <alignment horizontal="left" wrapText="1"/>
    </xf>
    <xf numFmtId="3" fontId="6" fillId="3" borderId="1" xfId="0" applyNumberFormat="1" applyFont="1" applyFill="1" applyBorder="1" applyAlignment="1">
      <alignment horizontal="left" wrapText="1"/>
    </xf>
    <xf numFmtId="3" fontId="3" fillId="3" borderId="1" xfId="0" quotePrefix="1" applyNumberFormat="1" applyFont="1" applyFill="1" applyBorder="1" applyAlignment="1">
      <alignment horizontal="left" wrapText="1"/>
    </xf>
    <xf numFmtId="0" fontId="3" fillId="4" borderId="1" xfId="0" applyNumberFormat="1" applyFont="1" applyFill="1" applyBorder="1" applyAlignment="1">
      <alignment horizontal="left" wrapText="1"/>
    </xf>
    <xf numFmtId="0" fontId="7" fillId="4" borderId="1" xfId="0" applyNumberFormat="1" applyFont="1" applyFill="1" applyBorder="1" applyAlignment="1">
      <alignment horizontal="left" wrapText="1"/>
    </xf>
    <xf numFmtId="164" fontId="3" fillId="4" borderId="1" xfId="0" applyNumberFormat="1" applyFont="1" applyFill="1" applyBorder="1" applyAlignment="1">
      <alignment horizontal="right" wrapText="1"/>
    </xf>
    <xf numFmtId="14" fontId="3" fillId="4" borderId="1" xfId="0" applyNumberFormat="1" applyFont="1" applyFill="1" applyBorder="1" applyAlignment="1">
      <alignment horizontal="left" wrapText="1"/>
    </xf>
    <xf numFmtId="0" fontId="0" fillId="4" borderId="1" xfId="0" applyFill="1" applyBorder="1" applyAlignment="1">
      <alignment wrapText="1"/>
    </xf>
    <xf numFmtId="0" fontId="12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164" fontId="0" fillId="0" borderId="4" xfId="0" applyNumberFormat="1" applyBorder="1" applyAlignment="1">
      <alignment wrapText="1"/>
    </xf>
    <xf numFmtId="0" fontId="1" fillId="2" borderId="1" xfId="1" applyNumberFormat="1" applyFont="1" applyFill="1" applyBorder="1" applyAlignment="1">
      <alignment horizontal="left" wrapText="1"/>
    </xf>
    <xf numFmtId="0" fontId="3" fillId="3" borderId="1" xfId="1" applyNumberFormat="1" applyFont="1" applyFill="1" applyBorder="1" applyAlignment="1">
      <alignment horizontal="left" wrapText="1"/>
    </xf>
    <xf numFmtId="164" fontId="3" fillId="3" borderId="1" xfId="1" applyNumberFormat="1" applyFont="1" applyFill="1" applyBorder="1" applyAlignment="1">
      <alignment horizontal="right" wrapText="1"/>
    </xf>
    <xf numFmtId="14" fontId="3" fillId="3" borderId="1" xfId="1" applyNumberFormat="1" applyFont="1" applyFill="1" applyBorder="1" applyAlignment="1">
      <alignment horizontal="left" wrapText="1"/>
    </xf>
    <xf numFmtId="0" fontId="4" fillId="3" borderId="1" xfId="1" applyBorder="1" applyAlignment="1">
      <alignment wrapText="1"/>
    </xf>
    <xf numFmtId="0" fontId="0" fillId="3" borderId="1" xfId="1" applyFont="1" applyBorder="1" applyAlignment="1">
      <alignment wrapText="1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3" borderId="0" xfId="2"/>
    <xf numFmtId="0" fontId="15" fillId="3" borderId="0" xfId="2" applyFont="1"/>
    <xf numFmtId="0" fontId="4" fillId="3" borderId="0" xfId="2" applyAlignment="1">
      <alignment horizontal="left"/>
    </xf>
    <xf numFmtId="0" fontId="16" fillId="3" borderId="0" xfId="2" applyFont="1"/>
    <xf numFmtId="0" fontId="17" fillId="3" borderId="0" xfId="2" applyFont="1"/>
    <xf numFmtId="0" fontId="16" fillId="3" borderId="0" xfId="2" applyFont="1" applyAlignment="1">
      <alignment horizontal="left"/>
    </xf>
    <xf numFmtId="0" fontId="4" fillId="3" borderId="0" xfId="1" applyFill="1"/>
    <xf numFmtId="0" fontId="5" fillId="3" borderId="0" xfId="1" applyFont="1"/>
    <xf numFmtId="0" fontId="4" fillId="3" borderId="0" xfId="2" applyFill="1"/>
    <xf numFmtId="0" fontId="16" fillId="3" borderId="0" xfId="1" applyFont="1"/>
    <xf numFmtId="0" fontId="14" fillId="3" borderId="0" xfId="1" applyFont="1"/>
    <xf numFmtId="0" fontId="11" fillId="3" borderId="2" xfId="2" applyNumberFormat="1" applyFont="1" applyFill="1" applyBorder="1" applyAlignment="1">
      <alignment horizontal="left"/>
    </xf>
    <xf numFmtId="0" fontId="16" fillId="3" borderId="3" xfId="1" applyFont="1" applyBorder="1"/>
    <xf numFmtId="3" fontId="16" fillId="3" borderId="4" xfId="1" applyNumberFormat="1" applyFont="1" applyBorder="1"/>
    <xf numFmtId="3" fontId="0" fillId="0" borderId="1" xfId="0" applyNumberFormat="1" applyBorder="1" applyAlignment="1">
      <alignment horizontal="center"/>
    </xf>
    <xf numFmtId="0" fontId="4" fillId="3" borderId="1" xfId="1" applyBorder="1"/>
    <xf numFmtId="0" fontId="9" fillId="2" borderId="1" xfId="2" applyNumberFormat="1" applyFont="1" applyFill="1" applyBorder="1" applyAlignment="1">
      <alignment horizontal="center"/>
    </xf>
    <xf numFmtId="0" fontId="6" fillId="3" borderId="1" xfId="2" applyNumberFormat="1" applyFont="1" applyFill="1" applyBorder="1" applyAlignment="1">
      <alignment horizontal="left"/>
    </xf>
    <xf numFmtId="3" fontId="6" fillId="3" borderId="1" xfId="2" applyNumberFormat="1" applyFont="1" applyFill="1" applyBorder="1" applyAlignment="1">
      <alignment horizontal="right"/>
    </xf>
    <xf numFmtId="14" fontId="6" fillId="3" borderId="1" xfId="2" applyNumberFormat="1" applyFont="1" applyFill="1" applyBorder="1" applyAlignment="1">
      <alignment horizontal="left"/>
    </xf>
    <xf numFmtId="0" fontId="5" fillId="3" borderId="1" xfId="2" applyFont="1" applyBorder="1"/>
    <xf numFmtId="0" fontId="7" fillId="3" borderId="1" xfId="2" applyNumberFormat="1" applyFont="1" applyFill="1" applyBorder="1" applyAlignment="1">
      <alignment horizontal="left"/>
    </xf>
    <xf numFmtId="3" fontId="7" fillId="3" borderId="1" xfId="2" applyNumberFormat="1" applyFont="1" applyFill="1" applyBorder="1" applyAlignment="1">
      <alignment horizontal="right"/>
    </xf>
    <xf numFmtId="14" fontId="7" fillId="3" borderId="1" xfId="2" applyNumberFormat="1" applyFont="1" applyFill="1" applyBorder="1" applyAlignment="1">
      <alignment horizontal="left"/>
    </xf>
    <xf numFmtId="0" fontId="4" fillId="3" borderId="1" xfId="2" applyBorder="1"/>
    <xf numFmtId="0" fontId="19" fillId="3" borderId="1" xfId="1" applyFont="1" applyBorder="1"/>
    <xf numFmtId="0" fontId="5" fillId="3" borderId="1" xfId="1" applyFont="1" applyBorder="1"/>
    <xf numFmtId="0" fontId="18" fillId="3" borderId="1" xfId="1" applyNumberFormat="1" applyFont="1" applyFill="1" applyBorder="1" applyAlignment="1">
      <alignment horizontal="left"/>
    </xf>
    <xf numFmtId="3" fontId="14" fillId="3" borderId="1" xfId="2" applyNumberFormat="1" applyFont="1" applyBorder="1"/>
    <xf numFmtId="0" fontId="16" fillId="3" borderId="1" xfId="2" applyFont="1" applyBorder="1"/>
    <xf numFmtId="3" fontId="16" fillId="3" borderId="1" xfId="2" applyNumberFormat="1" applyFont="1" applyBorder="1"/>
    <xf numFmtId="0" fontId="4" fillId="4" borderId="1" xfId="2" applyFill="1" applyBorder="1"/>
    <xf numFmtId="0" fontId="9" fillId="2" borderId="1" xfId="1" applyNumberFormat="1" applyFont="1" applyFill="1" applyBorder="1" applyAlignment="1">
      <alignment horizontal="center"/>
    </xf>
    <xf numFmtId="0" fontId="9" fillId="2" borderId="1" xfId="1" applyNumberFormat="1" applyFont="1" applyFill="1" applyBorder="1" applyAlignment="1">
      <alignment horizontal="left"/>
    </xf>
    <xf numFmtId="0" fontId="6" fillId="3" borderId="1" xfId="1" applyNumberFormat="1" applyFont="1" applyFill="1" applyBorder="1" applyAlignment="1">
      <alignment horizontal="left"/>
    </xf>
    <xf numFmtId="3" fontId="6" fillId="3" borderId="1" xfId="1" applyNumberFormat="1" applyFont="1" applyFill="1" applyBorder="1" applyAlignment="1">
      <alignment horizontal="right"/>
    </xf>
    <xf numFmtId="14" fontId="19" fillId="3" borderId="1" xfId="1" applyNumberFormat="1" applyFont="1" applyBorder="1" applyAlignment="1">
      <alignment horizontal="left"/>
    </xf>
    <xf numFmtId="0" fontId="7" fillId="3" borderId="1" xfId="1" applyNumberFormat="1" applyFont="1" applyFill="1" applyBorder="1" applyAlignment="1">
      <alignment horizontal="left"/>
    </xf>
    <xf numFmtId="3" fontId="7" fillId="3" borderId="1" xfId="1" applyNumberFormat="1" applyFont="1" applyFill="1" applyBorder="1" applyAlignment="1">
      <alignment horizontal="right"/>
    </xf>
    <xf numFmtId="0" fontId="4" fillId="3" borderId="1" xfId="1" applyBorder="1" applyAlignment="1">
      <alignment horizontal="left"/>
    </xf>
    <xf numFmtId="14" fontId="6" fillId="3" borderId="1" xfId="1" applyNumberFormat="1" applyFont="1" applyFill="1" applyBorder="1" applyAlignment="1">
      <alignment horizontal="left"/>
    </xf>
    <xf numFmtId="14" fontId="7" fillId="3" borderId="1" xfId="1" applyNumberFormat="1" applyFont="1" applyFill="1" applyBorder="1" applyAlignment="1">
      <alignment horizontal="left"/>
    </xf>
    <xf numFmtId="0" fontId="15" fillId="3" borderId="1" xfId="1" applyFont="1" applyBorder="1"/>
    <xf numFmtId="164" fontId="0" fillId="0" borderId="0" xfId="0" applyNumberFormat="1" applyAlignment="1">
      <alignment wrapText="1"/>
    </xf>
    <xf numFmtId="164" fontId="10" fillId="3" borderId="1" xfId="0" applyNumberFormat="1" applyFont="1" applyFill="1" applyBorder="1" applyAlignment="1">
      <alignment horizontal="left" wrapText="1"/>
    </xf>
    <xf numFmtId="0" fontId="6" fillId="3" borderId="1" xfId="1" applyNumberFormat="1" applyFont="1" applyFill="1" applyBorder="1" applyAlignment="1">
      <alignment horizontal="left" wrapText="1"/>
    </xf>
    <xf numFmtId="164" fontId="6" fillId="3" borderId="1" xfId="1" applyNumberFormat="1" applyFont="1" applyFill="1" applyBorder="1" applyAlignment="1">
      <alignment horizontal="right" wrapText="1"/>
    </xf>
    <xf numFmtId="14" fontId="6" fillId="3" borderId="1" xfId="1" applyNumberFormat="1" applyFont="1" applyFill="1" applyBorder="1" applyAlignment="1">
      <alignment horizontal="left" wrapText="1"/>
    </xf>
    <xf numFmtId="0" fontId="5" fillId="3" borderId="1" xfId="1" applyFont="1" applyBorder="1" applyAlignment="1">
      <alignment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wrapText="1"/>
    </xf>
    <xf numFmtId="164" fontId="6" fillId="3" borderId="0" xfId="0" applyNumberFormat="1" applyFont="1" applyFill="1" applyBorder="1" applyAlignment="1">
      <alignment horizontal="right" wrapText="1"/>
    </xf>
    <xf numFmtId="14" fontId="6" fillId="3" borderId="0" xfId="0" applyNumberFormat="1" applyFont="1" applyFill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6" fillId="3" borderId="0" xfId="0" applyNumberFormat="1" applyFont="1" applyFill="1" applyBorder="1" applyAlignment="1">
      <alignment horizontal="left" wrapText="1"/>
    </xf>
    <xf numFmtId="3" fontId="6" fillId="4" borderId="1" xfId="0" applyNumberFormat="1" applyFont="1" applyFill="1" applyBorder="1" applyAlignment="1">
      <alignment horizontal="left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15</xdr:col>
      <xdr:colOff>190080</xdr:colOff>
      <xdr:row>19</xdr:row>
      <xdr:rowOff>85725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00025"/>
          <a:ext cx="8724480" cy="350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20"/>
  <sheetViews>
    <sheetView workbookViewId="0">
      <selection activeCell="H19" sqref="H19"/>
    </sheetView>
  </sheetViews>
  <sheetFormatPr defaultRowHeight="15" x14ac:dyDescent="0.25"/>
  <cols>
    <col min="2" max="2" width="31" customWidth="1"/>
    <col min="3" max="3" width="18.140625" style="45" customWidth="1"/>
    <col min="4" max="4" width="19.5703125" style="45" customWidth="1"/>
  </cols>
  <sheetData>
    <row r="5" spans="2:9" ht="23.25" x14ac:dyDescent="0.35">
      <c r="B5" s="42" t="s">
        <v>465</v>
      </c>
      <c r="C5" s="43" t="s">
        <v>448</v>
      </c>
      <c r="D5" s="43" t="s">
        <v>466</v>
      </c>
    </row>
    <row r="6" spans="2:9" x14ac:dyDescent="0.25">
      <c r="B6" s="5" t="s">
        <v>450</v>
      </c>
      <c r="C6" s="44">
        <v>120</v>
      </c>
      <c r="D6" s="44">
        <f>'RV Western Flyer'!$C$29</f>
        <v>180</v>
      </c>
    </row>
    <row r="7" spans="2:9" x14ac:dyDescent="0.25">
      <c r="B7" s="5" t="s">
        <v>453</v>
      </c>
      <c r="C7" s="44"/>
      <c r="D7" s="44">
        <f>'RV Western Flyer'!$K$30</f>
        <v>148</v>
      </c>
    </row>
    <row r="8" spans="2:9" x14ac:dyDescent="0.25">
      <c r="B8" s="5" t="s">
        <v>451</v>
      </c>
      <c r="C8" s="44">
        <v>120</v>
      </c>
      <c r="D8" s="44">
        <f>'RV Rachel Carson'!$B$143</f>
        <v>177.5</v>
      </c>
    </row>
    <row r="9" spans="2:9" x14ac:dyDescent="0.25">
      <c r="B9" s="5" t="s">
        <v>454</v>
      </c>
      <c r="C9" s="44"/>
      <c r="D9" s="44">
        <f>'RV Rachel Carson'!$P$145</f>
        <v>130</v>
      </c>
    </row>
    <row r="10" spans="2:9" x14ac:dyDescent="0.25">
      <c r="B10" s="5" t="s">
        <v>452</v>
      </c>
      <c r="C10" s="44"/>
      <c r="D10" s="44">
        <f>'RV Paragon'!$B$144</f>
        <v>329.5</v>
      </c>
      <c r="I10">
        <f>'RV Western Flyer'!$I$30</f>
        <v>26</v>
      </c>
    </row>
    <row r="11" spans="2:9" x14ac:dyDescent="0.25">
      <c r="B11" s="5" t="s">
        <v>455</v>
      </c>
      <c r="C11" s="44"/>
      <c r="D11" s="44">
        <f>'RV Rachel Carson'!$I$145</f>
        <v>8</v>
      </c>
      <c r="I11">
        <f>'RV Rachel Carson'!$N$145</f>
        <v>9</v>
      </c>
    </row>
    <row r="12" spans="2:9" x14ac:dyDescent="0.25">
      <c r="B12" s="5" t="s">
        <v>456</v>
      </c>
      <c r="C12" s="44"/>
      <c r="D12" s="44">
        <f>'RV Rachel Carson'!$J$145</f>
        <v>8</v>
      </c>
      <c r="I12">
        <f>'External Ship &amp; Equipment Only'!$M$9</f>
        <v>51</v>
      </c>
    </row>
    <row r="13" spans="2:9" x14ac:dyDescent="0.25">
      <c r="B13" s="5" t="s">
        <v>457</v>
      </c>
      <c r="C13" s="44"/>
      <c r="D13" s="44">
        <f>'RV Rachel Carson'!$K$145</f>
        <v>4</v>
      </c>
    </row>
    <row r="14" spans="2:9" x14ac:dyDescent="0.25">
      <c r="B14" s="5" t="s">
        <v>458</v>
      </c>
      <c r="C14" s="44"/>
      <c r="D14" s="44">
        <f>'RV Rachel Carson'!$K$148</f>
        <v>54</v>
      </c>
    </row>
    <row r="15" spans="2:9" x14ac:dyDescent="0.25">
      <c r="B15" s="5" t="s">
        <v>459</v>
      </c>
      <c r="C15" s="44"/>
      <c r="D15" s="44">
        <f>'RV Paragon'!$F$144</f>
        <v>24</v>
      </c>
    </row>
    <row r="16" spans="2:9" x14ac:dyDescent="0.25">
      <c r="B16" s="5" t="s">
        <v>460</v>
      </c>
      <c r="C16" s="44"/>
      <c r="D16" s="44">
        <f>'RV Rachel Carson'!$M$145</f>
        <v>13</v>
      </c>
    </row>
    <row r="17" spans="2:6" x14ac:dyDescent="0.25">
      <c r="B17" s="5" t="s">
        <v>461</v>
      </c>
      <c r="C17" s="44"/>
      <c r="D17" s="44">
        <f>'RV Western Flyer'!$H$30</f>
        <v>24</v>
      </c>
    </row>
    <row r="18" spans="2:6" x14ac:dyDescent="0.25">
      <c r="B18" s="5" t="s">
        <v>462</v>
      </c>
      <c r="C18" s="44"/>
      <c r="D18" s="44">
        <f>SUM(I10:I12)</f>
        <v>86</v>
      </c>
    </row>
    <row r="19" spans="2:6" x14ac:dyDescent="0.25">
      <c r="B19" s="5" t="s">
        <v>463</v>
      </c>
      <c r="C19" s="44"/>
      <c r="D19" s="60">
        <f>WaveGlider!$D$43</f>
        <v>321</v>
      </c>
      <c r="F19" t="s">
        <v>507</v>
      </c>
    </row>
    <row r="20" spans="2:6" x14ac:dyDescent="0.25">
      <c r="B20" s="5" t="s">
        <v>464</v>
      </c>
      <c r="C20" s="44"/>
      <c r="D20" s="60">
        <f>LRAUV!$D$81</f>
        <v>255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view="pageLayout" zoomScaleNormal="100" workbookViewId="0">
      <selection activeCell="A13" sqref="A13"/>
    </sheetView>
  </sheetViews>
  <sheetFormatPr defaultRowHeight="15" x14ac:dyDescent="0.25"/>
  <cols>
    <col min="1" max="1" width="31.42578125" bestFit="1" customWidth="1"/>
    <col min="2" max="2" width="14.28515625" customWidth="1"/>
    <col min="3" max="3" width="7" bestFit="1" customWidth="1"/>
    <col min="4" max="4" width="12.7109375" bestFit="1" customWidth="1"/>
    <col min="5" max="6" width="14.85546875" bestFit="1" customWidth="1"/>
    <col min="7" max="8" width="10.42578125" bestFit="1" customWidth="1"/>
    <col min="9" max="9" width="11.7109375" bestFit="1" customWidth="1"/>
    <col min="10" max="10" width="9.85546875" bestFit="1" customWidth="1"/>
    <col min="11" max="11" width="7.85546875" customWidth="1"/>
    <col min="12" max="12" width="8" customWidth="1"/>
    <col min="13" max="13" width="7.85546875" customWidth="1"/>
    <col min="14" max="14" width="13.7109375" customWidth="1"/>
    <col min="15" max="15" width="10.140625" customWidth="1"/>
    <col min="16" max="16" width="12.7109375" customWidth="1"/>
    <col min="17" max="17" width="9.140625" customWidth="1"/>
    <col min="18" max="18" width="28.42578125" customWidth="1"/>
    <col min="19" max="19" width="22" customWidth="1"/>
  </cols>
  <sheetData>
    <row r="1" spans="1:19" s="1" customFormat="1" ht="26.25" x14ac:dyDescent="0.25">
      <c r="A1" s="18" t="s">
        <v>0</v>
      </c>
      <c r="B1" s="6"/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</row>
    <row r="2" spans="1:19" s="3" customFormat="1" ht="15" customHeight="1" x14ac:dyDescent="0.35">
      <c r="A2" s="19" t="s">
        <v>447</v>
      </c>
      <c r="B2" s="90">
        <f>C2+D2</f>
        <v>0</v>
      </c>
      <c r="C2" s="10">
        <f>SUM(C1:C1)</f>
        <v>0</v>
      </c>
      <c r="D2" s="10">
        <f>SUM(D1:D1)</f>
        <v>0</v>
      </c>
      <c r="E2" s="8"/>
      <c r="F2" s="8"/>
      <c r="G2" s="8"/>
      <c r="H2" s="20" t="s">
        <v>446</v>
      </c>
      <c r="I2" s="20" t="s">
        <v>444</v>
      </c>
      <c r="J2" s="8"/>
      <c r="K2" s="21" t="s">
        <v>445</v>
      </c>
      <c r="L2" s="8"/>
      <c r="M2" s="8"/>
      <c r="N2" s="8"/>
      <c r="O2" s="8"/>
      <c r="P2" s="8"/>
      <c r="Q2" s="8"/>
      <c r="R2" s="8"/>
      <c r="S2" s="8"/>
    </row>
    <row r="3" spans="1:19" ht="64.5" x14ac:dyDescent="0.25">
      <c r="A3" s="15" t="s">
        <v>84</v>
      </c>
      <c r="B3" s="15" t="s">
        <v>427</v>
      </c>
      <c r="C3" s="16">
        <v>5</v>
      </c>
      <c r="D3" s="16">
        <v>0</v>
      </c>
      <c r="E3" s="17" t="s">
        <v>85</v>
      </c>
      <c r="F3" s="17" t="s">
        <v>86</v>
      </c>
      <c r="G3" s="8"/>
      <c r="H3" s="8"/>
      <c r="I3" s="8"/>
      <c r="J3" s="8"/>
      <c r="K3" s="15" t="s">
        <v>21</v>
      </c>
      <c r="L3" s="8"/>
      <c r="M3" s="8"/>
      <c r="N3" s="15" t="s">
        <v>87</v>
      </c>
      <c r="O3" s="15" t="s">
        <v>47</v>
      </c>
      <c r="P3" s="8"/>
      <c r="Q3" s="8"/>
      <c r="R3" s="15" t="s">
        <v>88</v>
      </c>
      <c r="S3" s="8"/>
    </row>
    <row r="4" spans="1:19" ht="64.5" x14ac:dyDescent="0.25">
      <c r="A4" s="15" t="s">
        <v>84</v>
      </c>
      <c r="B4" s="15" t="s">
        <v>427</v>
      </c>
      <c r="C4" s="16">
        <v>5</v>
      </c>
      <c r="D4" s="16">
        <v>0</v>
      </c>
      <c r="E4" s="17" t="s">
        <v>89</v>
      </c>
      <c r="F4" s="17" t="s">
        <v>90</v>
      </c>
      <c r="G4" s="8"/>
      <c r="H4" s="8"/>
      <c r="I4" s="8"/>
      <c r="J4" s="8"/>
      <c r="K4" s="15" t="s">
        <v>21</v>
      </c>
      <c r="L4" s="8"/>
      <c r="M4" s="8"/>
      <c r="N4" s="15" t="s">
        <v>87</v>
      </c>
      <c r="O4" s="15" t="s">
        <v>47</v>
      </c>
      <c r="P4" s="8"/>
      <c r="Q4" s="8"/>
      <c r="R4" s="15" t="s">
        <v>88</v>
      </c>
      <c r="S4" s="8"/>
    </row>
    <row r="5" spans="1:19" ht="39" x14ac:dyDescent="0.25">
      <c r="A5" s="15" t="s">
        <v>23</v>
      </c>
      <c r="B5" s="15" t="s">
        <v>423</v>
      </c>
      <c r="C5" s="16">
        <v>5</v>
      </c>
      <c r="D5" s="16">
        <v>0</v>
      </c>
      <c r="E5" s="17" t="s">
        <v>24</v>
      </c>
      <c r="F5" s="17" t="s">
        <v>25</v>
      </c>
      <c r="G5" s="8"/>
      <c r="H5" s="8"/>
      <c r="I5" s="8"/>
      <c r="J5" s="8"/>
      <c r="K5" s="15" t="s">
        <v>21</v>
      </c>
      <c r="L5" s="8"/>
      <c r="M5" s="8"/>
      <c r="N5" s="8"/>
      <c r="O5" s="15" t="s">
        <v>26</v>
      </c>
      <c r="P5" s="8"/>
      <c r="Q5" s="8"/>
      <c r="R5" s="15" t="s">
        <v>27</v>
      </c>
      <c r="S5" s="15" t="s">
        <v>28</v>
      </c>
    </row>
    <row r="6" spans="1:19" ht="39" x14ac:dyDescent="0.25">
      <c r="A6" s="15" t="s">
        <v>23</v>
      </c>
      <c r="B6" s="15" t="s">
        <v>423</v>
      </c>
      <c r="C6" s="16">
        <v>5</v>
      </c>
      <c r="D6" s="16">
        <v>0</v>
      </c>
      <c r="E6" s="17" t="s">
        <v>29</v>
      </c>
      <c r="F6" s="17" t="s">
        <v>30</v>
      </c>
      <c r="G6" s="8"/>
      <c r="H6" s="8"/>
      <c r="I6" s="8"/>
      <c r="J6" s="8"/>
      <c r="K6" s="15" t="s">
        <v>21</v>
      </c>
      <c r="L6" s="8"/>
      <c r="M6" s="8"/>
      <c r="N6" s="8"/>
      <c r="O6" s="15" t="s">
        <v>26</v>
      </c>
      <c r="P6" s="8"/>
      <c r="Q6" s="8"/>
      <c r="R6" s="15" t="s">
        <v>31</v>
      </c>
      <c r="S6" s="15" t="s">
        <v>28</v>
      </c>
    </row>
    <row r="7" spans="1:19" ht="39" x14ac:dyDescent="0.25">
      <c r="A7" s="15" t="s">
        <v>23</v>
      </c>
      <c r="B7" s="15" t="s">
        <v>423</v>
      </c>
      <c r="C7" s="16">
        <v>5</v>
      </c>
      <c r="D7" s="16">
        <v>0</v>
      </c>
      <c r="E7" s="17" t="s">
        <v>32</v>
      </c>
      <c r="F7" s="17" t="s">
        <v>33</v>
      </c>
      <c r="G7" s="8"/>
      <c r="H7" s="8"/>
      <c r="I7" s="8"/>
      <c r="J7" s="8"/>
      <c r="K7" s="15" t="s">
        <v>21</v>
      </c>
      <c r="L7" s="8"/>
      <c r="M7" s="8"/>
      <c r="N7" s="8"/>
      <c r="O7" s="15" t="s">
        <v>26</v>
      </c>
      <c r="P7" s="8"/>
      <c r="Q7" s="8"/>
      <c r="R7" s="8"/>
      <c r="S7" s="15" t="s">
        <v>34</v>
      </c>
    </row>
    <row r="8" spans="1:19" ht="39" x14ac:dyDescent="0.25">
      <c r="A8" s="15" t="s">
        <v>23</v>
      </c>
      <c r="B8" s="15" t="s">
        <v>423</v>
      </c>
      <c r="C8" s="16">
        <v>5</v>
      </c>
      <c r="D8" s="16">
        <v>0</v>
      </c>
      <c r="E8" s="17" t="s">
        <v>35</v>
      </c>
      <c r="F8" s="17" t="s">
        <v>36</v>
      </c>
      <c r="G8" s="8"/>
      <c r="H8" s="8"/>
      <c r="I8" s="8"/>
      <c r="J8" s="8"/>
      <c r="K8" s="14" t="s">
        <v>21</v>
      </c>
      <c r="L8" s="8"/>
      <c r="M8" s="8"/>
      <c r="N8" s="8"/>
      <c r="O8" s="15" t="s">
        <v>26</v>
      </c>
      <c r="P8" s="8"/>
      <c r="Q8" s="8"/>
      <c r="R8" s="15" t="s">
        <v>37</v>
      </c>
      <c r="S8" s="15" t="s">
        <v>28</v>
      </c>
    </row>
    <row r="9" spans="1:19" ht="26.25" x14ac:dyDescent="0.25">
      <c r="A9" s="15" t="s">
        <v>53</v>
      </c>
      <c r="B9" s="15" t="s">
        <v>426</v>
      </c>
      <c r="C9" s="16">
        <v>4</v>
      </c>
      <c r="D9" s="16">
        <v>0</v>
      </c>
      <c r="E9" s="17" t="s">
        <v>54</v>
      </c>
      <c r="F9" s="17" t="s">
        <v>55</v>
      </c>
      <c r="G9" s="15" t="s">
        <v>56</v>
      </c>
      <c r="H9" s="15" t="s">
        <v>56</v>
      </c>
      <c r="I9" s="15" t="s">
        <v>56</v>
      </c>
      <c r="J9" s="15" t="s">
        <v>56</v>
      </c>
      <c r="K9" s="15" t="s">
        <v>21</v>
      </c>
      <c r="L9" s="15" t="s">
        <v>56</v>
      </c>
      <c r="M9" s="15" t="s">
        <v>56</v>
      </c>
      <c r="N9" s="15" t="s">
        <v>57</v>
      </c>
      <c r="O9" s="15" t="s">
        <v>58</v>
      </c>
      <c r="P9" s="15" t="s">
        <v>59</v>
      </c>
      <c r="Q9" s="15" t="s">
        <v>59</v>
      </c>
      <c r="R9" s="15" t="s">
        <v>60</v>
      </c>
      <c r="S9" s="15" t="s">
        <v>59</v>
      </c>
    </row>
    <row r="10" spans="1:19" ht="39" x14ac:dyDescent="0.25">
      <c r="A10" s="15" t="s">
        <v>53</v>
      </c>
      <c r="B10" s="15" t="s">
        <v>426</v>
      </c>
      <c r="C10" s="16">
        <v>6</v>
      </c>
      <c r="D10" s="16">
        <v>4</v>
      </c>
      <c r="E10" s="17" t="s">
        <v>61</v>
      </c>
      <c r="F10" s="17" t="s">
        <v>61</v>
      </c>
      <c r="G10" s="15" t="s">
        <v>56</v>
      </c>
      <c r="H10" s="15" t="s">
        <v>56</v>
      </c>
      <c r="I10" s="15" t="s">
        <v>56</v>
      </c>
      <c r="J10" s="15" t="s">
        <v>56</v>
      </c>
      <c r="K10" s="15" t="s">
        <v>21</v>
      </c>
      <c r="L10" s="15" t="s">
        <v>56</v>
      </c>
      <c r="M10" s="15" t="s">
        <v>56</v>
      </c>
      <c r="N10" s="15" t="s">
        <v>57</v>
      </c>
      <c r="O10" s="15" t="s">
        <v>47</v>
      </c>
      <c r="P10" s="15" t="s">
        <v>62</v>
      </c>
      <c r="Q10" s="15" t="s">
        <v>62</v>
      </c>
      <c r="R10" s="15" t="s">
        <v>63</v>
      </c>
      <c r="S10" s="15" t="s">
        <v>62</v>
      </c>
    </row>
    <row r="11" spans="1:19" ht="26.25" x14ac:dyDescent="0.25">
      <c r="A11" s="15" t="s">
        <v>53</v>
      </c>
      <c r="B11" s="15" t="s">
        <v>426</v>
      </c>
      <c r="C11" s="16">
        <v>8</v>
      </c>
      <c r="D11" s="16">
        <v>2</v>
      </c>
      <c r="E11" s="17" t="s">
        <v>64</v>
      </c>
      <c r="F11" s="17" t="s">
        <v>64</v>
      </c>
      <c r="G11" s="15" t="s">
        <v>56</v>
      </c>
      <c r="H11" s="15" t="s">
        <v>56</v>
      </c>
      <c r="I11" s="15" t="s">
        <v>56</v>
      </c>
      <c r="J11" s="15" t="s">
        <v>56</v>
      </c>
      <c r="K11" s="11" t="s">
        <v>21</v>
      </c>
      <c r="L11" s="15" t="s">
        <v>56</v>
      </c>
      <c r="M11" s="15" t="s">
        <v>56</v>
      </c>
      <c r="N11" s="15" t="s">
        <v>57</v>
      </c>
      <c r="O11" s="15" t="s">
        <v>47</v>
      </c>
      <c r="P11" s="15" t="s">
        <v>65</v>
      </c>
      <c r="Q11" s="15" t="s">
        <v>65</v>
      </c>
      <c r="R11" s="15" t="s">
        <v>66</v>
      </c>
      <c r="S11" s="15" t="s">
        <v>65</v>
      </c>
    </row>
    <row r="12" spans="1:19" ht="51.75" x14ac:dyDescent="0.25">
      <c r="A12" s="15" t="s">
        <v>53</v>
      </c>
      <c r="B12" s="15" t="s">
        <v>426</v>
      </c>
      <c r="C12" s="16">
        <v>3</v>
      </c>
      <c r="D12" s="16">
        <v>2</v>
      </c>
      <c r="E12" s="17" t="s">
        <v>67</v>
      </c>
      <c r="F12" s="17" t="s">
        <v>68</v>
      </c>
      <c r="G12" s="15" t="s">
        <v>56</v>
      </c>
      <c r="H12" s="15" t="s">
        <v>56</v>
      </c>
      <c r="I12" s="15" t="s">
        <v>56</v>
      </c>
      <c r="J12" s="15" t="s">
        <v>56</v>
      </c>
      <c r="K12" s="15" t="s">
        <v>21</v>
      </c>
      <c r="L12" s="15" t="s">
        <v>56</v>
      </c>
      <c r="M12" s="15" t="s">
        <v>56</v>
      </c>
      <c r="N12" s="15" t="s">
        <v>57</v>
      </c>
      <c r="O12" s="15" t="s">
        <v>26</v>
      </c>
      <c r="P12" s="15" t="s">
        <v>69</v>
      </c>
      <c r="Q12" s="15" t="s">
        <v>69</v>
      </c>
      <c r="R12" s="15" t="s">
        <v>70</v>
      </c>
      <c r="S12" s="15" t="s">
        <v>71</v>
      </c>
    </row>
    <row r="13" spans="1:19" x14ac:dyDescent="0.25">
      <c r="A13" s="15" t="s">
        <v>38</v>
      </c>
      <c r="B13" s="15" t="s">
        <v>424</v>
      </c>
      <c r="C13" s="16">
        <v>6</v>
      </c>
      <c r="D13" s="16">
        <v>0</v>
      </c>
      <c r="E13" s="17" t="s">
        <v>39</v>
      </c>
      <c r="F13" s="17" t="s">
        <v>40</v>
      </c>
      <c r="G13" s="8"/>
      <c r="H13" s="15" t="s">
        <v>21</v>
      </c>
      <c r="I13" s="8"/>
      <c r="J13" s="8"/>
      <c r="K13" s="14" t="s">
        <v>509</v>
      </c>
      <c r="L13" s="8"/>
      <c r="M13" s="8"/>
      <c r="N13" s="8"/>
      <c r="O13" s="8"/>
      <c r="P13" s="8"/>
      <c r="Q13" s="8"/>
      <c r="R13" s="8"/>
      <c r="S13" s="8"/>
    </row>
    <row r="14" spans="1:19" x14ac:dyDescent="0.25">
      <c r="A14" s="15" t="s">
        <v>38</v>
      </c>
      <c r="B14" s="15" t="s">
        <v>424</v>
      </c>
      <c r="C14" s="16">
        <v>6</v>
      </c>
      <c r="D14" s="16">
        <v>0</v>
      </c>
      <c r="E14" s="17" t="s">
        <v>41</v>
      </c>
      <c r="F14" s="17" t="s">
        <v>42</v>
      </c>
      <c r="G14" s="8"/>
      <c r="H14" s="15" t="s">
        <v>21</v>
      </c>
      <c r="I14" s="8"/>
      <c r="J14" s="8"/>
      <c r="K14" s="14" t="s">
        <v>21</v>
      </c>
      <c r="L14" s="8"/>
      <c r="M14" s="8"/>
      <c r="N14" s="8"/>
      <c r="O14" s="8"/>
      <c r="P14" s="8"/>
      <c r="Q14" s="8"/>
      <c r="R14" s="8"/>
      <c r="S14" s="8"/>
    </row>
    <row r="15" spans="1:19" ht="26.25" x14ac:dyDescent="0.25">
      <c r="A15" s="15" t="s">
        <v>104</v>
      </c>
      <c r="B15" s="15" t="s">
        <v>433</v>
      </c>
      <c r="C15" s="16">
        <v>7</v>
      </c>
      <c r="D15" s="16">
        <v>0</v>
      </c>
      <c r="E15" s="17" t="s">
        <v>105</v>
      </c>
      <c r="F15" s="8"/>
      <c r="G15" s="8"/>
      <c r="H15" s="8"/>
      <c r="I15" s="8"/>
      <c r="J15" s="8"/>
      <c r="K15" s="15" t="s">
        <v>21</v>
      </c>
      <c r="L15" s="8"/>
      <c r="M15" s="8"/>
      <c r="N15" s="8"/>
      <c r="O15" s="8"/>
      <c r="P15" s="8"/>
      <c r="Q15" s="8"/>
      <c r="R15" s="8"/>
      <c r="S15" s="15" t="s">
        <v>106</v>
      </c>
    </row>
    <row r="16" spans="1:19" ht="26.25" x14ac:dyDescent="0.25">
      <c r="A16" s="15" t="s">
        <v>72</v>
      </c>
      <c r="B16" s="15" t="s">
        <v>428</v>
      </c>
      <c r="C16" s="16">
        <v>10</v>
      </c>
      <c r="D16" s="16">
        <v>0</v>
      </c>
      <c r="E16" s="17" t="s">
        <v>73</v>
      </c>
      <c r="F16" s="17" t="s">
        <v>74</v>
      </c>
      <c r="G16" s="8"/>
      <c r="H16" s="8"/>
      <c r="I16" s="8"/>
      <c r="J16" s="8"/>
      <c r="K16" s="15" t="s">
        <v>21</v>
      </c>
      <c r="L16" s="8"/>
      <c r="M16" s="8"/>
      <c r="N16" s="8"/>
      <c r="O16" s="15" t="s">
        <v>47</v>
      </c>
      <c r="P16" s="8"/>
      <c r="Q16" s="8"/>
      <c r="R16" s="15" t="s">
        <v>75</v>
      </c>
      <c r="S16" s="8"/>
    </row>
    <row r="17" spans="1:19" ht="26.25" x14ac:dyDescent="0.25">
      <c r="A17" s="15" t="s">
        <v>72</v>
      </c>
      <c r="B17" s="15" t="s">
        <v>428</v>
      </c>
      <c r="C17" s="16">
        <v>7</v>
      </c>
      <c r="D17" s="16">
        <v>0</v>
      </c>
      <c r="E17" s="17" t="s">
        <v>41</v>
      </c>
      <c r="F17" s="17" t="s">
        <v>30</v>
      </c>
      <c r="G17" s="8"/>
      <c r="H17" s="8"/>
      <c r="I17" s="8"/>
      <c r="J17" s="8"/>
      <c r="K17" s="15" t="s">
        <v>21</v>
      </c>
      <c r="L17" s="8"/>
      <c r="M17" s="8"/>
      <c r="N17" s="8"/>
      <c r="O17" s="15" t="s">
        <v>47</v>
      </c>
      <c r="P17" s="15" t="s">
        <v>76</v>
      </c>
      <c r="Q17" s="15" t="s">
        <v>76</v>
      </c>
      <c r="R17" s="8"/>
      <c r="S17" s="8"/>
    </row>
    <row r="18" spans="1:19" x14ac:dyDescent="0.25">
      <c r="A18" s="15" t="s">
        <v>316</v>
      </c>
      <c r="B18" s="15" t="s">
        <v>429</v>
      </c>
      <c r="C18" s="16">
        <v>7</v>
      </c>
      <c r="D18" s="16">
        <v>0</v>
      </c>
      <c r="E18" s="17" t="s">
        <v>107</v>
      </c>
      <c r="F18" s="17" t="s">
        <v>108</v>
      </c>
      <c r="G18" s="8"/>
      <c r="H18" s="8"/>
      <c r="I18" s="15" t="s">
        <v>21</v>
      </c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ht="26.25" x14ac:dyDescent="0.25">
      <c r="A19" s="15" t="s">
        <v>43</v>
      </c>
      <c r="B19" s="15" t="s">
        <v>425</v>
      </c>
      <c r="C19" s="16">
        <v>10</v>
      </c>
      <c r="D19" s="16">
        <v>0</v>
      </c>
      <c r="E19" s="17" t="s">
        <v>44</v>
      </c>
      <c r="F19" s="17" t="s">
        <v>45</v>
      </c>
      <c r="G19" s="8"/>
      <c r="H19" s="8"/>
      <c r="I19" s="8"/>
      <c r="J19" s="8"/>
      <c r="K19" s="15" t="s">
        <v>21</v>
      </c>
      <c r="L19" s="15" t="s">
        <v>21</v>
      </c>
      <c r="M19" s="8"/>
      <c r="N19" s="15" t="s">
        <v>46</v>
      </c>
      <c r="O19" s="15" t="s">
        <v>47</v>
      </c>
      <c r="P19" s="15" t="s">
        <v>48</v>
      </c>
      <c r="Q19" s="15" t="s">
        <v>48</v>
      </c>
      <c r="R19" s="15" t="s">
        <v>49</v>
      </c>
      <c r="S19" s="8"/>
    </row>
    <row r="20" spans="1:19" ht="26.25" x14ac:dyDescent="0.25">
      <c r="A20" s="15" t="s">
        <v>43</v>
      </c>
      <c r="B20" s="15" t="s">
        <v>425</v>
      </c>
      <c r="C20" s="16">
        <v>10</v>
      </c>
      <c r="D20" s="16">
        <v>3</v>
      </c>
      <c r="E20" s="17" t="s">
        <v>50</v>
      </c>
      <c r="F20" s="17" t="s">
        <v>51</v>
      </c>
      <c r="G20" s="8"/>
      <c r="H20" s="8"/>
      <c r="I20" s="8"/>
      <c r="J20" s="8"/>
      <c r="K20" s="15" t="s">
        <v>21</v>
      </c>
      <c r="L20" s="15" t="s">
        <v>21</v>
      </c>
      <c r="M20" s="8"/>
      <c r="N20" s="15" t="s">
        <v>46</v>
      </c>
      <c r="O20" s="15" t="s">
        <v>47</v>
      </c>
      <c r="P20" s="15" t="s">
        <v>48</v>
      </c>
      <c r="Q20" s="15" t="s">
        <v>52</v>
      </c>
      <c r="R20" s="15" t="s">
        <v>49</v>
      </c>
      <c r="S20" s="8"/>
    </row>
    <row r="21" spans="1:19" ht="39" x14ac:dyDescent="0.25">
      <c r="A21" s="15" t="s">
        <v>91</v>
      </c>
      <c r="B21" s="15" t="s">
        <v>431</v>
      </c>
      <c r="C21" s="16">
        <v>7</v>
      </c>
      <c r="D21" s="16">
        <v>0</v>
      </c>
      <c r="E21" s="17" t="s">
        <v>92</v>
      </c>
      <c r="F21" s="8"/>
      <c r="G21" s="15" t="s">
        <v>56</v>
      </c>
      <c r="H21" s="15" t="s">
        <v>56</v>
      </c>
      <c r="I21" s="15" t="s">
        <v>21</v>
      </c>
      <c r="J21" s="15" t="s">
        <v>56</v>
      </c>
      <c r="K21" s="15" t="s">
        <v>21</v>
      </c>
      <c r="L21" s="15" t="s">
        <v>56</v>
      </c>
      <c r="M21" s="15" t="s">
        <v>56</v>
      </c>
      <c r="N21" s="8"/>
      <c r="O21" s="15" t="s">
        <v>26</v>
      </c>
      <c r="P21" s="15" t="s">
        <v>93</v>
      </c>
      <c r="Q21" s="15" t="s">
        <v>93</v>
      </c>
      <c r="R21" s="8"/>
      <c r="S21" s="15" t="s">
        <v>94</v>
      </c>
    </row>
    <row r="22" spans="1:19" ht="39" x14ac:dyDescent="0.25">
      <c r="A22" s="15" t="s">
        <v>91</v>
      </c>
      <c r="B22" s="15" t="s">
        <v>431</v>
      </c>
      <c r="C22" s="16">
        <v>7</v>
      </c>
      <c r="D22" s="16">
        <v>0</v>
      </c>
      <c r="E22" s="17" t="s">
        <v>95</v>
      </c>
      <c r="F22" s="8"/>
      <c r="G22" s="15" t="s">
        <v>56</v>
      </c>
      <c r="H22" s="15" t="s">
        <v>56</v>
      </c>
      <c r="I22" s="15" t="s">
        <v>21</v>
      </c>
      <c r="J22" s="15" t="s">
        <v>56</v>
      </c>
      <c r="K22" s="15" t="s">
        <v>21</v>
      </c>
      <c r="L22" s="15" t="s">
        <v>56</v>
      </c>
      <c r="M22" s="15" t="s">
        <v>56</v>
      </c>
      <c r="N22" s="8"/>
      <c r="O22" s="15" t="s">
        <v>26</v>
      </c>
      <c r="P22" s="15" t="s">
        <v>93</v>
      </c>
      <c r="Q22" s="15" t="s">
        <v>93</v>
      </c>
      <c r="R22" s="8"/>
      <c r="S22" s="15" t="s">
        <v>94</v>
      </c>
    </row>
    <row r="23" spans="1:19" ht="39" x14ac:dyDescent="0.25">
      <c r="A23" s="15" t="s">
        <v>91</v>
      </c>
      <c r="B23" s="15" t="s">
        <v>431</v>
      </c>
      <c r="C23" s="16">
        <v>7</v>
      </c>
      <c r="D23" s="16">
        <v>0</v>
      </c>
      <c r="E23" s="17" t="s">
        <v>96</v>
      </c>
      <c r="F23" s="8"/>
      <c r="G23" s="15" t="s">
        <v>56</v>
      </c>
      <c r="H23" s="15" t="s">
        <v>56</v>
      </c>
      <c r="I23" s="15" t="s">
        <v>21</v>
      </c>
      <c r="J23" s="15" t="s">
        <v>56</v>
      </c>
      <c r="K23" s="15" t="s">
        <v>21</v>
      </c>
      <c r="L23" s="15" t="s">
        <v>56</v>
      </c>
      <c r="M23" s="15" t="s">
        <v>56</v>
      </c>
      <c r="N23" s="8"/>
      <c r="O23" s="15" t="s">
        <v>26</v>
      </c>
      <c r="P23" s="15" t="s">
        <v>93</v>
      </c>
      <c r="Q23" s="15" t="s">
        <v>93</v>
      </c>
      <c r="R23" s="8"/>
      <c r="S23" s="15" t="s">
        <v>94</v>
      </c>
    </row>
    <row r="24" spans="1:19" ht="26.25" x14ac:dyDescent="0.25">
      <c r="A24" s="15" t="s">
        <v>97</v>
      </c>
      <c r="B24" s="15" t="s">
        <v>432</v>
      </c>
      <c r="C24" s="16">
        <v>5</v>
      </c>
      <c r="D24" s="16">
        <v>2</v>
      </c>
      <c r="E24" s="17" t="s">
        <v>39</v>
      </c>
      <c r="F24" s="17" t="s">
        <v>98</v>
      </c>
      <c r="G24" s="8"/>
      <c r="H24" s="8"/>
      <c r="I24" s="8"/>
      <c r="J24" s="15" t="s">
        <v>21</v>
      </c>
      <c r="K24" s="15" t="s">
        <v>21</v>
      </c>
      <c r="L24" s="8"/>
      <c r="M24" s="8"/>
      <c r="N24" s="8"/>
      <c r="O24" s="15" t="s">
        <v>47</v>
      </c>
      <c r="P24" s="15" t="s">
        <v>99</v>
      </c>
      <c r="Q24" s="15" t="s">
        <v>100</v>
      </c>
      <c r="R24" s="15" t="s">
        <v>101</v>
      </c>
      <c r="S24" s="15" t="s">
        <v>102</v>
      </c>
    </row>
    <row r="25" spans="1:19" ht="26.25" x14ac:dyDescent="0.25">
      <c r="A25" s="15" t="s">
        <v>97</v>
      </c>
      <c r="B25" s="15" t="s">
        <v>432</v>
      </c>
      <c r="C25" s="16">
        <v>8</v>
      </c>
      <c r="D25" s="16">
        <v>2</v>
      </c>
      <c r="E25" s="17" t="s">
        <v>30</v>
      </c>
      <c r="F25" s="17" t="s">
        <v>41</v>
      </c>
      <c r="G25" s="8"/>
      <c r="H25" s="8"/>
      <c r="I25" s="8"/>
      <c r="J25" s="15" t="s">
        <v>21</v>
      </c>
      <c r="K25" s="15" t="s">
        <v>21</v>
      </c>
      <c r="L25" s="8"/>
      <c r="M25" s="8"/>
      <c r="N25" s="8"/>
      <c r="O25" s="15" t="s">
        <v>47</v>
      </c>
      <c r="P25" s="15" t="s">
        <v>99</v>
      </c>
      <c r="Q25" s="15" t="s">
        <v>100</v>
      </c>
      <c r="R25" s="15" t="s">
        <v>101</v>
      </c>
      <c r="S25" s="15" t="s">
        <v>103</v>
      </c>
    </row>
    <row r="26" spans="1:19" ht="26.25" x14ac:dyDescent="0.25">
      <c r="A26" s="15" t="s">
        <v>77</v>
      </c>
      <c r="B26" s="15" t="s">
        <v>430</v>
      </c>
      <c r="C26" s="16">
        <v>10</v>
      </c>
      <c r="D26" s="16">
        <v>0</v>
      </c>
      <c r="E26" s="17" t="s">
        <v>78</v>
      </c>
      <c r="F26" s="17" t="s">
        <v>79</v>
      </c>
      <c r="G26" s="8"/>
      <c r="H26" s="15" t="s">
        <v>21</v>
      </c>
      <c r="I26" s="15" t="s">
        <v>56</v>
      </c>
      <c r="J26" s="15" t="s">
        <v>56</v>
      </c>
      <c r="K26" s="15" t="s">
        <v>21</v>
      </c>
      <c r="L26" s="15" t="s">
        <v>56</v>
      </c>
      <c r="M26" s="15" t="s">
        <v>21</v>
      </c>
      <c r="N26" s="15" t="s">
        <v>80</v>
      </c>
      <c r="O26" s="15" t="s">
        <v>47</v>
      </c>
      <c r="P26" s="15" t="s">
        <v>81</v>
      </c>
      <c r="Q26" s="15" t="s">
        <v>81</v>
      </c>
      <c r="R26" s="15" t="s">
        <v>80</v>
      </c>
      <c r="S26" s="8"/>
    </row>
    <row r="27" spans="1:19" ht="26.25" x14ac:dyDescent="0.25">
      <c r="A27" s="15" t="s">
        <v>77</v>
      </c>
      <c r="B27" s="15" t="s">
        <v>430</v>
      </c>
      <c r="C27" s="16">
        <v>5</v>
      </c>
      <c r="D27" s="16">
        <v>0</v>
      </c>
      <c r="E27" s="17" t="s">
        <v>82</v>
      </c>
      <c r="F27" s="17" t="s">
        <v>83</v>
      </c>
      <c r="G27" s="8"/>
      <c r="H27" s="15" t="s">
        <v>21</v>
      </c>
      <c r="I27" s="15" t="s">
        <v>56</v>
      </c>
      <c r="J27" s="15" t="s">
        <v>56</v>
      </c>
      <c r="K27" s="15" t="s">
        <v>21</v>
      </c>
      <c r="L27" s="15" t="s">
        <v>56</v>
      </c>
      <c r="M27" s="15" t="s">
        <v>21</v>
      </c>
      <c r="N27" s="15" t="s">
        <v>80</v>
      </c>
      <c r="O27" s="15" t="s">
        <v>47</v>
      </c>
      <c r="P27" s="15" t="s">
        <v>81</v>
      </c>
      <c r="Q27" s="15" t="s">
        <v>81</v>
      </c>
      <c r="R27" s="15" t="s">
        <v>80</v>
      </c>
      <c r="S27" s="8"/>
    </row>
    <row r="28" spans="1:19" ht="21" customHeight="1" x14ac:dyDescent="0.25">
      <c r="A28" s="11" t="s">
        <v>18</v>
      </c>
      <c r="B28" s="11"/>
      <c r="C28" s="12">
        <v>2</v>
      </c>
      <c r="D28" s="97">
        <v>0</v>
      </c>
      <c r="E28" s="98" t="s">
        <v>19</v>
      </c>
      <c r="F28" s="98" t="s">
        <v>20</v>
      </c>
      <c r="G28" s="99"/>
      <c r="H28" s="14"/>
      <c r="I28" s="14"/>
      <c r="J28" s="14"/>
      <c r="K28" s="11" t="s">
        <v>21</v>
      </c>
      <c r="L28" s="99"/>
      <c r="M28" s="99"/>
      <c r="N28" s="99"/>
      <c r="O28" s="99"/>
      <c r="P28" s="99"/>
      <c r="Q28" s="99"/>
      <c r="R28" s="100" t="s">
        <v>22</v>
      </c>
      <c r="S28" s="99"/>
    </row>
    <row r="29" spans="1:19" ht="21" customHeight="1" x14ac:dyDescent="0.25">
      <c r="A29" s="11" t="s">
        <v>505</v>
      </c>
      <c r="B29" s="11"/>
      <c r="C29" s="12">
        <f>(SUM(C3:C28))+(SUM(D3:D28))</f>
        <v>180</v>
      </c>
      <c r="D29" s="97"/>
      <c r="E29" s="98"/>
      <c r="F29" s="98"/>
      <c r="G29" s="99"/>
      <c r="H29" s="14"/>
      <c r="I29" s="14"/>
      <c r="J29" s="14"/>
      <c r="K29" s="11"/>
      <c r="L29" s="99"/>
      <c r="M29" s="99"/>
      <c r="N29" s="99"/>
      <c r="O29" s="99"/>
      <c r="P29" s="99"/>
      <c r="Q29" s="99"/>
      <c r="R29" s="100"/>
      <c r="S29" s="99"/>
    </row>
    <row r="30" spans="1:19" x14ac:dyDescent="0.25">
      <c r="A30" s="8" t="s">
        <v>448</v>
      </c>
      <c r="B30" s="8"/>
      <c r="C30" s="16">
        <v>120</v>
      </c>
      <c r="D30" s="7"/>
      <c r="E30" s="7"/>
      <c r="F30" s="7"/>
      <c r="G30" s="7"/>
      <c r="H30" s="10">
        <f>SUM(C17:C18)+SUM(C7:C8)</f>
        <v>24</v>
      </c>
      <c r="I30" s="10">
        <f>SUM(C21:C23)+C27</f>
        <v>26</v>
      </c>
      <c r="J30" s="8"/>
      <c r="K30" s="10">
        <f>+SUM(C14:C26)+SUM(C9:C13)+SUM(C3:C6)</f>
        <v>148</v>
      </c>
      <c r="L30" s="7"/>
      <c r="M30" s="7"/>
      <c r="N30" s="7"/>
      <c r="O30" s="7"/>
      <c r="P30" s="7"/>
      <c r="Q30" s="7"/>
      <c r="R30" s="7"/>
      <c r="S30" s="7"/>
    </row>
    <row r="31" spans="1:19" x14ac:dyDescent="0.25">
      <c r="A31" s="8" t="s">
        <v>506</v>
      </c>
      <c r="B31" s="8"/>
      <c r="C31" s="10">
        <f>C30-C29</f>
        <v>-60</v>
      </c>
      <c r="D31" s="7"/>
      <c r="E31" s="7"/>
      <c r="F31" s="7"/>
      <c r="G31" s="7"/>
      <c r="L31" s="7"/>
      <c r="M31" s="7"/>
      <c r="N31" s="7"/>
      <c r="O31" s="7"/>
      <c r="P31" s="7"/>
      <c r="Q31" s="7"/>
      <c r="R31" s="7"/>
      <c r="S31" s="7"/>
    </row>
    <row r="32" spans="1:19" x14ac:dyDescent="0.25"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</sheetData>
  <autoFilter ref="A1:S1">
    <sortState ref="A2:S30">
      <sortCondition ref="B1"/>
    </sortState>
  </autoFilter>
  <pageMargins left="0.7" right="0.7" top="0.75" bottom="0.75" header="0.3" footer="0.3"/>
  <pageSetup paperSize="17" scale="77" fitToHeight="0" orientation="landscape" r:id="rId1"/>
  <headerFooter>
    <oddHeader>&amp;C&amp;22R/V WESTERN FLYER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1"/>
  <sheetViews>
    <sheetView view="pageLayout" topLeftCell="A79" zoomScaleNormal="100" workbookViewId="0">
      <selection activeCell="J87" sqref="J87"/>
    </sheetView>
  </sheetViews>
  <sheetFormatPr defaultRowHeight="15" x14ac:dyDescent="0.25"/>
  <cols>
    <col min="1" max="1" width="31.28515625" bestFit="1" customWidth="1"/>
    <col min="2" max="2" width="9.85546875" customWidth="1"/>
    <col min="3" max="3" width="6.85546875" customWidth="1"/>
    <col min="4" max="4" width="7" bestFit="1" customWidth="1"/>
    <col min="5" max="5" width="6.7109375" customWidth="1"/>
    <col min="6" max="6" width="12.28515625" customWidth="1"/>
    <col min="7" max="7" width="9.5703125" customWidth="1"/>
    <col min="8" max="8" width="6.42578125" customWidth="1"/>
    <col min="9" max="9" width="8.28515625" customWidth="1"/>
    <col min="10" max="10" width="10.28515625" customWidth="1"/>
    <col min="11" max="11" width="8.5703125" customWidth="1"/>
    <col min="12" max="12" width="11.28515625" hidden="1" customWidth="1"/>
    <col min="13" max="13" width="6.28515625" bestFit="1" customWidth="1"/>
    <col min="14" max="14" width="6.28515625" customWidth="1"/>
    <col min="15" max="15" width="7.42578125" customWidth="1"/>
    <col min="16" max="16" width="7.85546875" customWidth="1"/>
    <col min="17" max="17" width="10.5703125" customWidth="1"/>
    <col min="18" max="18" width="9.7109375" customWidth="1"/>
    <col min="19" max="19" width="11.7109375" customWidth="1"/>
    <col min="20" max="20" width="9.7109375" customWidth="1"/>
    <col min="21" max="21" width="33.85546875" customWidth="1"/>
    <col min="22" max="22" width="38.42578125" customWidth="1"/>
  </cols>
  <sheetData>
    <row r="1" spans="1:22" s="1" customFormat="1" ht="26.25" x14ac:dyDescent="0.25">
      <c r="A1" s="24" t="s">
        <v>0</v>
      </c>
      <c r="B1" s="24"/>
      <c r="C1" s="24" t="s">
        <v>109</v>
      </c>
      <c r="D1" s="24" t="s">
        <v>1</v>
      </c>
      <c r="E1" s="24" t="s">
        <v>2</v>
      </c>
      <c r="F1" s="24" t="s">
        <v>3</v>
      </c>
      <c r="G1" s="24" t="s">
        <v>4</v>
      </c>
      <c r="H1" s="24" t="s">
        <v>110</v>
      </c>
      <c r="I1" s="24" t="s">
        <v>111</v>
      </c>
      <c r="J1" s="24" t="s">
        <v>112</v>
      </c>
      <c r="K1" s="24" t="s">
        <v>113</v>
      </c>
      <c r="L1" s="24" t="s">
        <v>114</v>
      </c>
      <c r="M1" s="24" t="s">
        <v>115</v>
      </c>
      <c r="N1" s="24" t="s">
        <v>7</v>
      </c>
      <c r="O1" s="24" t="s">
        <v>8</v>
      </c>
      <c r="P1" s="24" t="s">
        <v>9</v>
      </c>
      <c r="Q1" s="24" t="s">
        <v>12</v>
      </c>
      <c r="R1" s="24" t="s">
        <v>13</v>
      </c>
      <c r="S1" s="24" t="s">
        <v>14</v>
      </c>
      <c r="T1" s="24" t="s">
        <v>15</v>
      </c>
      <c r="U1" s="24" t="s">
        <v>16</v>
      </c>
      <c r="V1" s="24" t="s">
        <v>17</v>
      </c>
    </row>
    <row r="2" spans="1:22" ht="39" x14ac:dyDescent="0.25">
      <c r="A2" s="15" t="s">
        <v>84</v>
      </c>
      <c r="B2" s="15" t="s">
        <v>427</v>
      </c>
      <c r="C2" s="25" t="s">
        <v>117</v>
      </c>
      <c r="D2" s="16">
        <v>1</v>
      </c>
      <c r="E2" s="16">
        <v>0</v>
      </c>
      <c r="F2" s="17" t="s">
        <v>154</v>
      </c>
      <c r="G2" s="17" t="s">
        <v>198</v>
      </c>
      <c r="H2" s="8"/>
      <c r="I2" s="8"/>
      <c r="J2" s="8"/>
      <c r="K2" s="8"/>
      <c r="L2" s="8"/>
      <c r="M2" s="8"/>
      <c r="N2" s="8"/>
      <c r="O2" s="8"/>
      <c r="P2" s="15" t="s">
        <v>21</v>
      </c>
      <c r="Q2" s="15" t="s">
        <v>199</v>
      </c>
      <c r="R2" s="15" t="s">
        <v>26</v>
      </c>
      <c r="S2" s="8"/>
      <c r="T2" s="8"/>
      <c r="U2" s="15" t="s">
        <v>200</v>
      </c>
      <c r="V2" s="15" t="s">
        <v>199</v>
      </c>
    </row>
    <row r="3" spans="1:22" s="3" customFormat="1" ht="39" x14ac:dyDescent="0.25">
      <c r="A3" s="15" t="s">
        <v>84</v>
      </c>
      <c r="B3" s="15" t="s">
        <v>427</v>
      </c>
      <c r="C3" s="25" t="s">
        <v>117</v>
      </c>
      <c r="D3" s="16">
        <v>1</v>
      </c>
      <c r="E3" s="16">
        <v>0</v>
      </c>
      <c r="F3" s="17" t="s">
        <v>85</v>
      </c>
      <c r="G3" s="17" t="s">
        <v>201</v>
      </c>
      <c r="H3" s="8"/>
      <c r="I3" s="8"/>
      <c r="J3" s="8"/>
      <c r="K3" s="8"/>
      <c r="L3" s="8"/>
      <c r="M3" s="8"/>
      <c r="N3" s="8"/>
      <c r="O3" s="8"/>
      <c r="P3" s="15" t="s">
        <v>21</v>
      </c>
      <c r="Q3" s="15" t="s">
        <v>199</v>
      </c>
      <c r="R3" s="15" t="s">
        <v>26</v>
      </c>
      <c r="S3" s="8"/>
      <c r="T3" s="8"/>
      <c r="U3" s="15" t="s">
        <v>200</v>
      </c>
      <c r="V3" s="15" t="s">
        <v>199</v>
      </c>
    </row>
    <row r="4" spans="1:22" ht="39" x14ac:dyDescent="0.25">
      <c r="A4" s="15" t="s">
        <v>84</v>
      </c>
      <c r="B4" s="15" t="s">
        <v>427</v>
      </c>
      <c r="C4" s="25" t="s">
        <v>117</v>
      </c>
      <c r="D4" s="16">
        <v>1</v>
      </c>
      <c r="E4" s="16">
        <v>0</v>
      </c>
      <c r="F4" s="17" t="s">
        <v>202</v>
      </c>
      <c r="G4" s="17" t="s">
        <v>203</v>
      </c>
      <c r="H4" s="8"/>
      <c r="I4" s="8"/>
      <c r="J4" s="8"/>
      <c r="K4" s="8"/>
      <c r="L4" s="8"/>
      <c r="M4" s="8"/>
      <c r="N4" s="8"/>
      <c r="O4" s="8"/>
      <c r="P4" s="15" t="s">
        <v>21</v>
      </c>
      <c r="Q4" s="15" t="s">
        <v>204</v>
      </c>
      <c r="R4" s="15" t="s">
        <v>26</v>
      </c>
      <c r="S4" s="8"/>
      <c r="T4" s="8"/>
      <c r="U4" s="15" t="s">
        <v>200</v>
      </c>
      <c r="V4" s="15" t="s">
        <v>204</v>
      </c>
    </row>
    <row r="5" spans="1:22" ht="39" x14ac:dyDescent="0.25">
      <c r="A5" s="15" t="s">
        <v>84</v>
      </c>
      <c r="B5" s="15" t="s">
        <v>427</v>
      </c>
      <c r="C5" s="25" t="s">
        <v>117</v>
      </c>
      <c r="D5" s="16">
        <v>1</v>
      </c>
      <c r="E5" s="16">
        <v>0</v>
      </c>
      <c r="F5" s="17" t="s">
        <v>205</v>
      </c>
      <c r="G5" s="17" t="s">
        <v>206</v>
      </c>
      <c r="H5" s="8"/>
      <c r="I5" s="8"/>
      <c r="J5" s="8"/>
      <c r="K5" s="8"/>
      <c r="L5" s="8"/>
      <c r="M5" s="8"/>
      <c r="N5" s="8"/>
      <c r="O5" s="8"/>
      <c r="P5" s="15" t="s">
        <v>21</v>
      </c>
      <c r="Q5" s="15" t="s">
        <v>204</v>
      </c>
      <c r="R5" s="15" t="s">
        <v>26</v>
      </c>
      <c r="S5" s="8"/>
      <c r="T5" s="8"/>
      <c r="U5" s="15" t="s">
        <v>200</v>
      </c>
      <c r="V5" s="15" t="s">
        <v>204</v>
      </c>
    </row>
    <row r="6" spans="1:22" ht="39" x14ac:dyDescent="0.25">
      <c r="A6" s="15" t="s">
        <v>84</v>
      </c>
      <c r="B6" s="15" t="s">
        <v>427</v>
      </c>
      <c r="C6" s="25" t="s">
        <v>117</v>
      </c>
      <c r="D6" s="16">
        <v>1</v>
      </c>
      <c r="E6" s="16">
        <v>0</v>
      </c>
      <c r="F6" s="17" t="s">
        <v>207</v>
      </c>
      <c r="G6" s="17" t="s">
        <v>208</v>
      </c>
      <c r="H6" s="8"/>
      <c r="I6" s="8"/>
      <c r="J6" s="8"/>
      <c r="K6" s="8"/>
      <c r="L6" s="8"/>
      <c r="M6" s="8"/>
      <c r="N6" s="8"/>
      <c r="O6" s="8"/>
      <c r="P6" s="15" t="s">
        <v>21</v>
      </c>
      <c r="Q6" s="15" t="s">
        <v>204</v>
      </c>
      <c r="R6" s="15" t="s">
        <v>26</v>
      </c>
      <c r="S6" s="8"/>
      <c r="T6" s="8"/>
      <c r="U6" s="15" t="s">
        <v>200</v>
      </c>
      <c r="V6" s="15" t="s">
        <v>204</v>
      </c>
    </row>
    <row r="7" spans="1:22" ht="39" x14ac:dyDescent="0.25">
      <c r="A7" s="15" t="s">
        <v>84</v>
      </c>
      <c r="B7" s="15" t="s">
        <v>427</v>
      </c>
      <c r="C7" s="25" t="s">
        <v>117</v>
      </c>
      <c r="D7" s="16">
        <v>1</v>
      </c>
      <c r="E7" s="16">
        <v>0</v>
      </c>
      <c r="F7" s="17" t="s">
        <v>145</v>
      </c>
      <c r="G7" s="17" t="s">
        <v>209</v>
      </c>
      <c r="H7" s="8"/>
      <c r="I7" s="8"/>
      <c r="J7" s="8"/>
      <c r="K7" s="8"/>
      <c r="L7" s="8"/>
      <c r="M7" s="8"/>
      <c r="N7" s="8"/>
      <c r="O7" s="8"/>
      <c r="P7" s="15" t="s">
        <v>21</v>
      </c>
      <c r="Q7" s="15" t="s">
        <v>199</v>
      </c>
      <c r="R7" s="15" t="s">
        <v>26</v>
      </c>
      <c r="S7" s="8"/>
      <c r="T7" s="8"/>
      <c r="U7" s="15" t="s">
        <v>200</v>
      </c>
      <c r="V7" s="15" t="s">
        <v>199</v>
      </c>
    </row>
    <row r="8" spans="1:22" ht="39" x14ac:dyDescent="0.25">
      <c r="A8" s="15" t="s">
        <v>84</v>
      </c>
      <c r="B8" s="15" t="s">
        <v>427</v>
      </c>
      <c r="C8" s="25" t="s">
        <v>117</v>
      </c>
      <c r="D8" s="16">
        <v>1</v>
      </c>
      <c r="E8" s="16">
        <v>0</v>
      </c>
      <c r="F8" s="17" t="s">
        <v>95</v>
      </c>
      <c r="G8" s="17" t="s">
        <v>210</v>
      </c>
      <c r="H8" s="8"/>
      <c r="I8" s="8"/>
      <c r="J8" s="8"/>
      <c r="K8" s="8"/>
      <c r="L8" s="8"/>
      <c r="M8" s="8"/>
      <c r="N8" s="8"/>
      <c r="O8" s="8"/>
      <c r="P8" s="15" t="s">
        <v>21</v>
      </c>
      <c r="Q8" s="15" t="s">
        <v>204</v>
      </c>
      <c r="R8" s="15" t="s">
        <v>26</v>
      </c>
      <c r="S8" s="8"/>
      <c r="T8" s="8"/>
      <c r="U8" s="15" t="s">
        <v>200</v>
      </c>
      <c r="V8" s="15" t="s">
        <v>204</v>
      </c>
    </row>
    <row r="9" spans="1:22" ht="39" x14ac:dyDescent="0.25">
      <c r="A9" s="15" t="s">
        <v>84</v>
      </c>
      <c r="B9" s="15" t="s">
        <v>427</v>
      </c>
      <c r="C9" s="25">
        <f>+'RV Rachel Carson'!D49</f>
        <v>1</v>
      </c>
      <c r="D9" s="16">
        <v>1</v>
      </c>
      <c r="E9" s="16">
        <v>0</v>
      </c>
      <c r="F9" s="17" t="s">
        <v>211</v>
      </c>
      <c r="G9" s="17" t="s">
        <v>212</v>
      </c>
      <c r="H9" s="8"/>
      <c r="I9" s="8"/>
      <c r="J9" s="8"/>
      <c r="K9" s="8"/>
      <c r="L9" s="8"/>
      <c r="M9" s="8"/>
      <c r="N9" s="8"/>
      <c r="O9" s="8"/>
      <c r="P9" s="15" t="s">
        <v>21</v>
      </c>
      <c r="Q9" s="15" t="s">
        <v>199</v>
      </c>
      <c r="R9" s="15" t="s">
        <v>26</v>
      </c>
      <c r="S9" s="8"/>
      <c r="T9" s="8"/>
      <c r="U9" s="15" t="s">
        <v>200</v>
      </c>
      <c r="V9" s="15" t="s">
        <v>199</v>
      </c>
    </row>
    <row r="10" spans="1:22" ht="39" x14ac:dyDescent="0.25">
      <c r="A10" s="15" t="s">
        <v>84</v>
      </c>
      <c r="B10" s="15" t="s">
        <v>427</v>
      </c>
      <c r="C10" s="25" t="s">
        <v>117</v>
      </c>
      <c r="D10" s="16">
        <v>1</v>
      </c>
      <c r="E10" s="16">
        <v>0</v>
      </c>
      <c r="F10" s="17" t="s">
        <v>213</v>
      </c>
      <c r="G10" s="17" t="s">
        <v>214</v>
      </c>
      <c r="H10" s="8"/>
      <c r="I10" s="8"/>
      <c r="J10" s="8"/>
      <c r="K10" s="8"/>
      <c r="L10" s="8"/>
      <c r="M10" s="8"/>
      <c r="N10" s="8"/>
      <c r="O10" s="8"/>
      <c r="P10" s="15" t="s">
        <v>21</v>
      </c>
      <c r="Q10" s="15" t="s">
        <v>204</v>
      </c>
      <c r="R10" s="15" t="s">
        <v>26</v>
      </c>
      <c r="S10" s="8"/>
      <c r="T10" s="8"/>
      <c r="U10" s="15" t="s">
        <v>200</v>
      </c>
      <c r="V10" s="15" t="s">
        <v>204</v>
      </c>
    </row>
    <row r="11" spans="1:22" ht="39" x14ac:dyDescent="0.25">
      <c r="A11" s="15" t="s">
        <v>84</v>
      </c>
      <c r="B11" s="15" t="s">
        <v>427</v>
      </c>
      <c r="C11" s="25" t="s">
        <v>117</v>
      </c>
      <c r="D11" s="16">
        <v>1</v>
      </c>
      <c r="E11" s="16">
        <v>0</v>
      </c>
      <c r="F11" s="17" t="s">
        <v>215</v>
      </c>
      <c r="G11" s="17" t="s">
        <v>216</v>
      </c>
      <c r="H11" s="8"/>
      <c r="I11" s="8"/>
      <c r="J11" s="8"/>
      <c r="K11" s="8"/>
      <c r="L11" s="8"/>
      <c r="M11" s="8"/>
      <c r="N11" s="8"/>
      <c r="O11" s="8"/>
      <c r="P11" s="15" t="s">
        <v>21</v>
      </c>
      <c r="Q11" s="15" t="s">
        <v>204</v>
      </c>
      <c r="R11" s="15" t="s">
        <v>26</v>
      </c>
      <c r="S11" s="8"/>
      <c r="T11" s="8"/>
      <c r="U11" s="15" t="s">
        <v>200</v>
      </c>
      <c r="V11" s="15" t="s">
        <v>204</v>
      </c>
    </row>
    <row r="12" spans="1:22" ht="39" x14ac:dyDescent="0.25">
      <c r="A12" s="15" t="s">
        <v>84</v>
      </c>
      <c r="B12" s="15" t="s">
        <v>427</v>
      </c>
      <c r="C12" s="25" t="s">
        <v>117</v>
      </c>
      <c r="D12" s="16">
        <v>1</v>
      </c>
      <c r="E12" s="16">
        <v>0</v>
      </c>
      <c r="F12" s="17" t="s">
        <v>217</v>
      </c>
      <c r="G12" s="17" t="s">
        <v>218</v>
      </c>
      <c r="H12" s="8"/>
      <c r="I12" s="8"/>
      <c r="J12" s="8"/>
      <c r="K12" s="8"/>
      <c r="L12" s="8"/>
      <c r="M12" s="8"/>
      <c r="N12" s="8"/>
      <c r="O12" s="8"/>
      <c r="P12" s="15" t="s">
        <v>21</v>
      </c>
      <c r="Q12" s="15" t="s">
        <v>199</v>
      </c>
      <c r="R12" s="15" t="s">
        <v>26</v>
      </c>
      <c r="S12" s="8"/>
      <c r="T12" s="8"/>
      <c r="U12" s="15" t="s">
        <v>200</v>
      </c>
      <c r="V12" s="15" t="s">
        <v>199</v>
      </c>
    </row>
    <row r="13" spans="1:22" ht="39" x14ac:dyDescent="0.25">
      <c r="A13" s="15" t="s">
        <v>84</v>
      </c>
      <c r="B13" s="15" t="s">
        <v>427</v>
      </c>
      <c r="C13" s="25" t="s">
        <v>117</v>
      </c>
      <c r="D13" s="16">
        <v>1</v>
      </c>
      <c r="E13" s="16">
        <v>0</v>
      </c>
      <c r="F13" s="17" t="s">
        <v>219</v>
      </c>
      <c r="G13" s="17" t="s">
        <v>220</v>
      </c>
      <c r="H13" s="8"/>
      <c r="I13" s="8"/>
      <c r="J13" s="8"/>
      <c r="K13" s="8"/>
      <c r="L13" s="8"/>
      <c r="M13" s="8"/>
      <c r="N13" s="8"/>
      <c r="O13" s="8"/>
      <c r="P13" s="15" t="s">
        <v>21</v>
      </c>
      <c r="Q13" s="15" t="s">
        <v>204</v>
      </c>
      <c r="R13" s="15" t="s">
        <v>26</v>
      </c>
      <c r="S13" s="8"/>
      <c r="T13" s="8"/>
      <c r="U13" s="15" t="s">
        <v>200</v>
      </c>
      <c r="V13" s="15" t="s">
        <v>204</v>
      </c>
    </row>
    <row r="14" spans="1:22" ht="39" x14ac:dyDescent="0.25">
      <c r="A14" s="15" t="s">
        <v>84</v>
      </c>
      <c r="B14" s="15" t="s">
        <v>427</v>
      </c>
      <c r="C14" s="25" t="s">
        <v>117</v>
      </c>
      <c r="D14" s="16">
        <v>1</v>
      </c>
      <c r="E14" s="16">
        <v>0</v>
      </c>
      <c r="F14" s="17" t="s">
        <v>221</v>
      </c>
      <c r="G14" s="17" t="s">
        <v>222</v>
      </c>
      <c r="H14" s="8"/>
      <c r="I14" s="8"/>
      <c r="J14" s="8"/>
      <c r="K14" s="8"/>
      <c r="L14" s="8"/>
      <c r="M14" s="8"/>
      <c r="N14" s="8"/>
      <c r="O14" s="8"/>
      <c r="P14" s="15" t="s">
        <v>21</v>
      </c>
      <c r="Q14" s="15" t="s">
        <v>204</v>
      </c>
      <c r="R14" s="15" t="s">
        <v>26</v>
      </c>
      <c r="S14" s="8"/>
      <c r="T14" s="8"/>
      <c r="U14" s="15" t="s">
        <v>200</v>
      </c>
      <c r="V14" s="15" t="s">
        <v>204</v>
      </c>
    </row>
    <row r="15" spans="1:22" ht="39" x14ac:dyDescent="0.25">
      <c r="A15" s="15" t="s">
        <v>84</v>
      </c>
      <c r="B15" s="15" t="s">
        <v>427</v>
      </c>
      <c r="C15" s="25" t="s">
        <v>117</v>
      </c>
      <c r="D15" s="16">
        <v>1</v>
      </c>
      <c r="E15" s="16">
        <v>0</v>
      </c>
      <c r="F15" s="17" t="s">
        <v>221</v>
      </c>
      <c r="G15" s="17" t="s">
        <v>223</v>
      </c>
      <c r="H15" s="8"/>
      <c r="I15" s="8"/>
      <c r="J15" s="8"/>
      <c r="K15" s="8"/>
      <c r="L15" s="8"/>
      <c r="M15" s="8"/>
      <c r="N15" s="8"/>
      <c r="O15" s="8"/>
      <c r="P15" s="15" t="s">
        <v>21</v>
      </c>
      <c r="Q15" s="15" t="s">
        <v>199</v>
      </c>
      <c r="R15" s="15" t="s">
        <v>26</v>
      </c>
      <c r="S15" s="8"/>
      <c r="T15" s="8"/>
      <c r="U15" s="15" t="s">
        <v>224</v>
      </c>
      <c r="V15" s="8"/>
    </row>
    <row r="16" spans="1:22" ht="39" x14ac:dyDescent="0.25">
      <c r="A16" s="15" t="s">
        <v>84</v>
      </c>
      <c r="B16" s="15" t="s">
        <v>427</v>
      </c>
      <c r="C16" s="25" t="s">
        <v>117</v>
      </c>
      <c r="D16" s="16">
        <v>1</v>
      </c>
      <c r="E16" s="16">
        <v>0</v>
      </c>
      <c r="F16" s="17" t="s">
        <v>225</v>
      </c>
      <c r="G16" s="17" t="s">
        <v>226</v>
      </c>
      <c r="H16" s="8"/>
      <c r="I16" s="8"/>
      <c r="J16" s="8"/>
      <c r="K16" s="8"/>
      <c r="L16" s="8"/>
      <c r="M16" s="8"/>
      <c r="N16" s="8"/>
      <c r="O16" s="8"/>
      <c r="P16" s="15" t="s">
        <v>21</v>
      </c>
      <c r="Q16" s="15" t="s">
        <v>204</v>
      </c>
      <c r="R16" s="15" t="s">
        <v>26</v>
      </c>
      <c r="S16" s="8"/>
      <c r="T16" s="8"/>
      <c r="U16" s="15" t="s">
        <v>224</v>
      </c>
      <c r="V16" s="8"/>
    </row>
    <row r="17" spans="1:22" ht="39" x14ac:dyDescent="0.25">
      <c r="A17" s="15" t="s">
        <v>84</v>
      </c>
      <c r="B17" s="15" t="s">
        <v>427</v>
      </c>
      <c r="C17" s="25" t="s">
        <v>117</v>
      </c>
      <c r="D17" s="16">
        <v>1</v>
      </c>
      <c r="E17" s="16">
        <v>0</v>
      </c>
      <c r="F17" s="17" t="s">
        <v>225</v>
      </c>
      <c r="G17" s="17" t="s">
        <v>226</v>
      </c>
      <c r="H17" s="8"/>
      <c r="I17" s="8"/>
      <c r="J17" s="8"/>
      <c r="K17" s="8"/>
      <c r="L17" s="8"/>
      <c r="M17" s="8"/>
      <c r="N17" s="8"/>
      <c r="O17" s="8"/>
      <c r="P17" s="15" t="s">
        <v>21</v>
      </c>
      <c r="Q17" s="15" t="s">
        <v>204</v>
      </c>
      <c r="R17" s="15" t="s">
        <v>26</v>
      </c>
      <c r="S17" s="8"/>
      <c r="T17" s="8"/>
      <c r="U17" s="15" t="s">
        <v>224</v>
      </c>
      <c r="V17" s="15" t="s">
        <v>199</v>
      </c>
    </row>
    <row r="18" spans="1:22" ht="39" x14ac:dyDescent="0.25">
      <c r="A18" s="15" t="s">
        <v>84</v>
      </c>
      <c r="B18" s="15" t="s">
        <v>427</v>
      </c>
      <c r="C18" s="25" t="s">
        <v>117</v>
      </c>
      <c r="D18" s="16">
        <v>1</v>
      </c>
      <c r="E18" s="16">
        <v>0</v>
      </c>
      <c r="F18" s="17" t="s">
        <v>227</v>
      </c>
      <c r="G18" s="17" t="s">
        <v>68</v>
      </c>
      <c r="H18" s="8"/>
      <c r="I18" s="8"/>
      <c r="J18" s="8"/>
      <c r="K18" s="8"/>
      <c r="L18" s="8"/>
      <c r="M18" s="8"/>
      <c r="N18" s="8"/>
      <c r="O18" s="8"/>
      <c r="P18" s="15" t="s">
        <v>21</v>
      </c>
      <c r="Q18" s="15" t="s">
        <v>199</v>
      </c>
      <c r="R18" s="15" t="s">
        <v>26</v>
      </c>
      <c r="S18" s="8"/>
      <c r="T18" s="8"/>
      <c r="U18" s="15" t="s">
        <v>200</v>
      </c>
      <c r="V18" s="15" t="s">
        <v>199</v>
      </c>
    </row>
    <row r="19" spans="1:22" ht="39" x14ac:dyDescent="0.25">
      <c r="A19" s="15" t="s">
        <v>84</v>
      </c>
      <c r="B19" s="15" t="s">
        <v>427</v>
      </c>
      <c r="C19" s="25" t="s">
        <v>117</v>
      </c>
      <c r="D19" s="16">
        <v>1</v>
      </c>
      <c r="E19" s="16">
        <v>0</v>
      </c>
      <c r="F19" s="17" t="s">
        <v>96</v>
      </c>
      <c r="G19" s="17" t="s">
        <v>68</v>
      </c>
      <c r="H19" s="8"/>
      <c r="I19" s="8"/>
      <c r="J19" s="8"/>
      <c r="K19" s="8"/>
      <c r="L19" s="8"/>
      <c r="M19" s="8"/>
      <c r="N19" s="8"/>
      <c r="O19" s="8"/>
      <c r="P19" s="15" t="s">
        <v>21</v>
      </c>
      <c r="Q19" s="15" t="s">
        <v>204</v>
      </c>
      <c r="R19" s="15" t="s">
        <v>26</v>
      </c>
      <c r="S19" s="8"/>
      <c r="T19" s="8"/>
      <c r="U19" s="15" t="s">
        <v>200</v>
      </c>
      <c r="V19" s="15" t="s">
        <v>204</v>
      </c>
    </row>
    <row r="20" spans="1:22" ht="39" x14ac:dyDescent="0.25">
      <c r="A20" s="15" t="s">
        <v>84</v>
      </c>
      <c r="B20" s="15" t="s">
        <v>427</v>
      </c>
      <c r="C20" s="25" t="s">
        <v>117</v>
      </c>
      <c r="D20" s="16">
        <v>1</v>
      </c>
      <c r="E20" s="16">
        <v>0</v>
      </c>
      <c r="F20" s="17" t="s">
        <v>228</v>
      </c>
      <c r="G20" s="17" t="s">
        <v>171</v>
      </c>
      <c r="H20" s="8"/>
      <c r="I20" s="8"/>
      <c r="J20" s="8"/>
      <c r="K20" s="8"/>
      <c r="L20" s="8"/>
      <c r="M20" s="8"/>
      <c r="N20" s="8"/>
      <c r="O20" s="8"/>
      <c r="P20" s="15" t="s">
        <v>21</v>
      </c>
      <c r="Q20" s="15" t="s">
        <v>204</v>
      </c>
      <c r="R20" s="15" t="s">
        <v>26</v>
      </c>
      <c r="S20" s="8"/>
      <c r="T20" s="8"/>
      <c r="U20" s="15" t="s">
        <v>224</v>
      </c>
      <c r="V20" s="15" t="s">
        <v>199</v>
      </c>
    </row>
    <row r="21" spans="1:22" ht="39" x14ac:dyDescent="0.25">
      <c r="A21" s="15" t="s">
        <v>84</v>
      </c>
      <c r="B21" s="15" t="s">
        <v>427</v>
      </c>
      <c r="C21" s="25" t="s">
        <v>117</v>
      </c>
      <c r="D21" s="16">
        <v>1</v>
      </c>
      <c r="E21" s="16">
        <v>0</v>
      </c>
      <c r="F21" s="17" t="s">
        <v>171</v>
      </c>
      <c r="G21" s="17" t="s">
        <v>229</v>
      </c>
      <c r="H21" s="8"/>
      <c r="I21" s="8"/>
      <c r="J21" s="8"/>
      <c r="K21" s="8"/>
      <c r="L21" s="8"/>
      <c r="M21" s="8"/>
      <c r="N21" s="8"/>
      <c r="O21" s="8"/>
      <c r="P21" s="15" t="s">
        <v>21</v>
      </c>
      <c r="Q21" s="15" t="s">
        <v>199</v>
      </c>
      <c r="R21" s="15" t="s">
        <v>26</v>
      </c>
      <c r="S21" s="8"/>
      <c r="T21" s="8"/>
      <c r="U21" s="15" t="s">
        <v>200</v>
      </c>
      <c r="V21" s="15" t="s">
        <v>199</v>
      </c>
    </row>
    <row r="22" spans="1:22" ht="39" x14ac:dyDescent="0.25">
      <c r="A22" s="15" t="s">
        <v>84</v>
      </c>
      <c r="B22" s="15" t="s">
        <v>427</v>
      </c>
      <c r="C22" s="25" t="s">
        <v>117</v>
      </c>
      <c r="D22" s="16">
        <v>1</v>
      </c>
      <c r="E22" s="16">
        <v>0</v>
      </c>
      <c r="F22" s="17" t="s">
        <v>172</v>
      </c>
      <c r="G22" s="17" t="s">
        <v>150</v>
      </c>
      <c r="H22" s="8"/>
      <c r="I22" s="8"/>
      <c r="J22" s="8"/>
      <c r="K22" s="8"/>
      <c r="L22" s="8"/>
      <c r="M22" s="8"/>
      <c r="N22" s="8"/>
      <c r="O22" s="8"/>
      <c r="P22" s="15" t="s">
        <v>21</v>
      </c>
      <c r="Q22" s="15" t="s">
        <v>199</v>
      </c>
      <c r="R22" s="15" t="s">
        <v>26</v>
      </c>
      <c r="S22" s="8"/>
      <c r="T22" s="8"/>
      <c r="U22" s="15" t="s">
        <v>224</v>
      </c>
      <c r="V22" s="8"/>
    </row>
    <row r="23" spans="1:22" ht="39" x14ac:dyDescent="0.25">
      <c r="A23" s="15" t="s">
        <v>84</v>
      </c>
      <c r="B23" s="15" t="s">
        <v>427</v>
      </c>
      <c r="C23" s="25" t="s">
        <v>117</v>
      </c>
      <c r="D23" s="16">
        <v>1</v>
      </c>
      <c r="E23" s="16">
        <v>0</v>
      </c>
      <c r="F23" s="17" t="s">
        <v>230</v>
      </c>
      <c r="G23" s="17" t="s">
        <v>231</v>
      </c>
      <c r="H23" s="8"/>
      <c r="I23" s="8"/>
      <c r="J23" s="8"/>
      <c r="K23" s="8"/>
      <c r="L23" s="8"/>
      <c r="M23" s="8"/>
      <c r="N23" s="8"/>
      <c r="O23" s="8"/>
      <c r="P23" s="15" t="s">
        <v>21</v>
      </c>
      <c r="Q23" s="15" t="s">
        <v>204</v>
      </c>
      <c r="R23" s="15" t="s">
        <v>26</v>
      </c>
      <c r="S23" s="8"/>
      <c r="T23" s="8"/>
      <c r="U23" s="15" t="s">
        <v>200</v>
      </c>
      <c r="V23" s="15" t="s">
        <v>204</v>
      </c>
    </row>
    <row r="24" spans="1:22" ht="39" x14ac:dyDescent="0.25">
      <c r="A24" s="15" t="s">
        <v>84</v>
      </c>
      <c r="B24" s="15" t="s">
        <v>427</v>
      </c>
      <c r="C24" s="25" t="s">
        <v>117</v>
      </c>
      <c r="D24" s="16">
        <v>1</v>
      </c>
      <c r="E24" s="16">
        <v>0</v>
      </c>
      <c r="F24" s="17" t="s">
        <v>232</v>
      </c>
      <c r="G24" s="17" t="s">
        <v>233</v>
      </c>
      <c r="H24" s="8"/>
      <c r="I24" s="8"/>
      <c r="J24" s="8"/>
      <c r="K24" s="8"/>
      <c r="L24" s="8"/>
      <c r="M24" s="8"/>
      <c r="N24" s="8"/>
      <c r="O24" s="8"/>
      <c r="P24" s="15" t="s">
        <v>21</v>
      </c>
      <c r="Q24" s="15" t="s">
        <v>204</v>
      </c>
      <c r="R24" s="15" t="s">
        <v>26</v>
      </c>
      <c r="S24" s="8"/>
      <c r="T24" s="8"/>
      <c r="U24" s="15" t="s">
        <v>224</v>
      </c>
      <c r="V24" s="8"/>
    </row>
    <row r="25" spans="1:22" ht="39" x14ac:dyDescent="0.25">
      <c r="A25" s="15" t="s">
        <v>84</v>
      </c>
      <c r="B25" s="15" t="s">
        <v>427</v>
      </c>
      <c r="C25" s="25" t="s">
        <v>117</v>
      </c>
      <c r="D25" s="16">
        <v>1</v>
      </c>
      <c r="E25" s="16">
        <v>0</v>
      </c>
      <c r="F25" s="17" t="s">
        <v>90</v>
      </c>
      <c r="G25" s="17" t="s">
        <v>234</v>
      </c>
      <c r="H25" s="8"/>
      <c r="I25" s="8"/>
      <c r="J25" s="8"/>
      <c r="K25" s="8"/>
      <c r="L25" s="8"/>
      <c r="M25" s="8"/>
      <c r="N25" s="8"/>
      <c r="O25" s="8"/>
      <c r="P25" s="15" t="s">
        <v>21</v>
      </c>
      <c r="Q25" s="15" t="s">
        <v>199</v>
      </c>
      <c r="R25" s="15" t="s">
        <v>26</v>
      </c>
      <c r="S25" s="8"/>
      <c r="T25" s="8"/>
      <c r="U25" s="15" t="s">
        <v>200</v>
      </c>
      <c r="V25" s="15" t="s">
        <v>199</v>
      </c>
    </row>
    <row r="26" spans="1:22" ht="39" x14ac:dyDescent="0.25">
      <c r="A26" s="15" t="s">
        <v>84</v>
      </c>
      <c r="B26" s="15" t="s">
        <v>427</v>
      </c>
      <c r="C26" s="25" t="s">
        <v>117</v>
      </c>
      <c r="D26" s="16">
        <v>1</v>
      </c>
      <c r="E26" s="16">
        <v>0</v>
      </c>
      <c r="F26" s="17" t="s">
        <v>235</v>
      </c>
      <c r="G26" s="17" t="s">
        <v>236</v>
      </c>
      <c r="H26" s="8"/>
      <c r="I26" s="8"/>
      <c r="J26" s="8"/>
      <c r="K26" s="8"/>
      <c r="L26" s="8"/>
      <c r="M26" s="8"/>
      <c r="N26" s="8"/>
      <c r="O26" s="8"/>
      <c r="P26" s="15" t="s">
        <v>21</v>
      </c>
      <c r="Q26" s="15" t="s">
        <v>237</v>
      </c>
      <c r="R26" s="15" t="s">
        <v>26</v>
      </c>
      <c r="S26" s="8"/>
      <c r="T26" s="8"/>
      <c r="U26" s="15" t="s">
        <v>200</v>
      </c>
      <c r="V26" s="15" t="s">
        <v>204</v>
      </c>
    </row>
    <row r="27" spans="1:22" ht="39" x14ac:dyDescent="0.25">
      <c r="A27" s="15" t="s">
        <v>84</v>
      </c>
      <c r="B27" s="15" t="s">
        <v>427</v>
      </c>
      <c r="C27" s="25" t="s">
        <v>117</v>
      </c>
      <c r="D27" s="16">
        <v>1</v>
      </c>
      <c r="E27" s="16">
        <v>0</v>
      </c>
      <c r="F27" s="17" t="s">
        <v>238</v>
      </c>
      <c r="G27" s="17" t="s">
        <v>239</v>
      </c>
      <c r="H27" s="8"/>
      <c r="I27" s="8"/>
      <c r="J27" s="8"/>
      <c r="K27" s="8"/>
      <c r="L27" s="8"/>
      <c r="M27" s="8"/>
      <c r="N27" s="8"/>
      <c r="O27" s="8"/>
      <c r="P27" s="15" t="s">
        <v>21</v>
      </c>
      <c r="Q27" s="8"/>
      <c r="R27" s="15" t="s">
        <v>26</v>
      </c>
      <c r="S27" s="8"/>
      <c r="T27" s="8"/>
      <c r="U27" s="15" t="s">
        <v>240</v>
      </c>
      <c r="V27" s="8"/>
    </row>
    <row r="28" spans="1:22" ht="39" x14ac:dyDescent="0.25">
      <c r="A28" s="15" t="s">
        <v>84</v>
      </c>
      <c r="B28" s="15" t="s">
        <v>427</v>
      </c>
      <c r="C28" s="25" t="s">
        <v>117</v>
      </c>
      <c r="D28" s="16">
        <v>1</v>
      </c>
      <c r="E28" s="16">
        <v>0</v>
      </c>
      <c r="F28" s="17" t="s">
        <v>236</v>
      </c>
      <c r="G28" s="17" t="s">
        <v>239</v>
      </c>
      <c r="H28" s="8"/>
      <c r="I28" s="8"/>
      <c r="J28" s="8"/>
      <c r="K28" s="8"/>
      <c r="L28" s="8"/>
      <c r="M28" s="8"/>
      <c r="N28" s="8"/>
      <c r="O28" s="8"/>
      <c r="P28" s="15" t="s">
        <v>21</v>
      </c>
      <c r="Q28" s="8"/>
      <c r="R28" s="15" t="s">
        <v>26</v>
      </c>
      <c r="S28" s="8"/>
      <c r="T28" s="8"/>
      <c r="U28" s="15" t="s">
        <v>240</v>
      </c>
      <c r="V28" s="8"/>
    </row>
    <row r="29" spans="1:22" ht="39" x14ac:dyDescent="0.25">
      <c r="A29" s="15" t="s">
        <v>84</v>
      </c>
      <c r="B29" s="15" t="s">
        <v>427</v>
      </c>
      <c r="C29" s="25" t="s">
        <v>117</v>
      </c>
      <c r="D29" s="16">
        <v>1</v>
      </c>
      <c r="E29" s="16">
        <v>0</v>
      </c>
      <c r="F29" s="17" t="s">
        <v>241</v>
      </c>
      <c r="G29" s="17" t="s">
        <v>239</v>
      </c>
      <c r="H29" s="8"/>
      <c r="I29" s="8"/>
      <c r="J29" s="8"/>
      <c r="K29" s="8"/>
      <c r="L29" s="8"/>
      <c r="M29" s="8"/>
      <c r="N29" s="8"/>
      <c r="O29" s="8"/>
      <c r="P29" s="15" t="s">
        <v>21</v>
      </c>
      <c r="Q29" s="8"/>
      <c r="R29" s="15" t="s">
        <v>26</v>
      </c>
      <c r="S29" s="8"/>
      <c r="T29" s="8"/>
      <c r="U29" s="15" t="s">
        <v>240</v>
      </c>
      <c r="V29" s="8"/>
    </row>
    <row r="30" spans="1:22" ht="39" x14ac:dyDescent="0.25">
      <c r="A30" s="15" t="s">
        <v>84</v>
      </c>
      <c r="B30" s="15" t="s">
        <v>427</v>
      </c>
      <c r="C30" s="25" t="s">
        <v>117</v>
      </c>
      <c r="D30" s="16">
        <v>1</v>
      </c>
      <c r="E30" s="16">
        <v>0</v>
      </c>
      <c r="F30" s="17" t="s">
        <v>242</v>
      </c>
      <c r="G30" s="17" t="s">
        <v>239</v>
      </c>
      <c r="H30" s="8"/>
      <c r="I30" s="8"/>
      <c r="J30" s="8"/>
      <c r="K30" s="8"/>
      <c r="L30" s="8"/>
      <c r="M30" s="8"/>
      <c r="N30" s="8"/>
      <c r="O30" s="8"/>
      <c r="P30" s="15" t="s">
        <v>21</v>
      </c>
      <c r="Q30" s="8"/>
      <c r="R30" s="15" t="s">
        <v>26</v>
      </c>
      <c r="S30" s="8"/>
      <c r="T30" s="8"/>
      <c r="U30" s="15" t="s">
        <v>240</v>
      </c>
      <c r="V30" s="8"/>
    </row>
    <row r="31" spans="1:22" ht="39" x14ac:dyDescent="0.25">
      <c r="A31" s="15" t="s">
        <v>84</v>
      </c>
      <c r="B31" s="15" t="s">
        <v>427</v>
      </c>
      <c r="C31" s="25" t="s">
        <v>117</v>
      </c>
      <c r="D31" s="16">
        <v>1</v>
      </c>
      <c r="E31" s="16">
        <v>0</v>
      </c>
      <c r="F31" s="17" t="s">
        <v>243</v>
      </c>
      <c r="G31" s="17" t="s">
        <v>239</v>
      </c>
      <c r="H31" s="8"/>
      <c r="I31" s="8"/>
      <c r="J31" s="8"/>
      <c r="K31" s="8"/>
      <c r="L31" s="8"/>
      <c r="M31" s="8"/>
      <c r="N31" s="8"/>
      <c r="O31" s="8"/>
      <c r="P31" s="15" t="s">
        <v>21</v>
      </c>
      <c r="Q31" s="8"/>
      <c r="R31" s="15" t="s">
        <v>26</v>
      </c>
      <c r="S31" s="8"/>
      <c r="T31" s="8"/>
      <c r="U31" s="15" t="s">
        <v>240</v>
      </c>
      <c r="V31" s="8"/>
    </row>
    <row r="32" spans="1:22" ht="39" x14ac:dyDescent="0.25">
      <c r="A32" s="15" t="s">
        <v>84</v>
      </c>
      <c r="B32" s="15" t="s">
        <v>427</v>
      </c>
      <c r="C32" s="25" t="s">
        <v>117</v>
      </c>
      <c r="D32" s="16">
        <v>1</v>
      </c>
      <c r="E32" s="16">
        <v>0</v>
      </c>
      <c r="F32" s="17" t="s">
        <v>239</v>
      </c>
      <c r="G32" s="17" t="s">
        <v>244</v>
      </c>
      <c r="H32" s="8"/>
      <c r="I32" s="8"/>
      <c r="J32" s="8"/>
      <c r="K32" s="8"/>
      <c r="L32" s="8"/>
      <c r="M32" s="8"/>
      <c r="N32" s="8"/>
      <c r="O32" s="8"/>
      <c r="P32" s="15" t="s">
        <v>21</v>
      </c>
      <c r="Q32" s="8"/>
      <c r="R32" s="15" t="s">
        <v>26</v>
      </c>
      <c r="S32" s="8"/>
      <c r="T32" s="8"/>
      <c r="U32" s="15" t="s">
        <v>240</v>
      </c>
      <c r="V32" s="8"/>
    </row>
    <row r="33" spans="1:22" ht="51.75" x14ac:dyDescent="0.25">
      <c r="A33" s="15" t="s">
        <v>23</v>
      </c>
      <c r="B33" s="9" t="s">
        <v>423</v>
      </c>
      <c r="C33" s="25" t="s">
        <v>117</v>
      </c>
      <c r="D33" s="16">
        <v>1</v>
      </c>
      <c r="E33" s="16">
        <v>0</v>
      </c>
      <c r="F33" s="17" t="s">
        <v>138</v>
      </c>
      <c r="G33" s="17" t="s">
        <v>154</v>
      </c>
      <c r="H33" s="8"/>
      <c r="I33" s="8"/>
      <c r="J33" s="8"/>
      <c r="K33" s="8"/>
      <c r="L33" s="8"/>
      <c r="M33" s="8"/>
      <c r="N33" s="8"/>
      <c r="O33" s="8"/>
      <c r="P33" s="15" t="s">
        <v>21</v>
      </c>
      <c r="Q33" s="8"/>
      <c r="R33" s="8"/>
      <c r="S33" s="8"/>
      <c r="T33" s="8"/>
      <c r="U33" s="15" t="s">
        <v>155</v>
      </c>
      <c r="V33" s="15" t="s">
        <v>156</v>
      </c>
    </row>
    <row r="34" spans="1:22" x14ac:dyDescent="0.25">
      <c r="A34" s="15" t="s">
        <v>23</v>
      </c>
      <c r="B34" s="9" t="s">
        <v>423</v>
      </c>
      <c r="C34" s="25" t="s">
        <v>117</v>
      </c>
      <c r="D34" s="16">
        <v>1</v>
      </c>
      <c r="E34" s="16">
        <v>0</v>
      </c>
      <c r="F34" s="17" t="s">
        <v>157</v>
      </c>
      <c r="G34" s="17" t="s">
        <v>141</v>
      </c>
      <c r="H34" s="8"/>
      <c r="I34" s="8"/>
      <c r="J34" s="8"/>
      <c r="K34" s="8"/>
      <c r="L34" s="8"/>
      <c r="M34" s="8"/>
      <c r="N34" s="8"/>
      <c r="O34" s="8"/>
      <c r="P34" s="15" t="s">
        <v>21</v>
      </c>
      <c r="Q34" s="8"/>
      <c r="R34" s="8"/>
      <c r="S34" s="8"/>
      <c r="T34" s="8"/>
      <c r="U34" s="15" t="s">
        <v>158</v>
      </c>
      <c r="V34" s="15" t="s">
        <v>156</v>
      </c>
    </row>
    <row r="35" spans="1:22" ht="51.75" x14ac:dyDescent="0.25">
      <c r="A35" s="15" t="s">
        <v>23</v>
      </c>
      <c r="B35" s="9" t="s">
        <v>423</v>
      </c>
      <c r="C35" s="25" t="s">
        <v>117</v>
      </c>
      <c r="D35" s="16">
        <v>1</v>
      </c>
      <c r="E35" s="16">
        <v>0</v>
      </c>
      <c r="F35" s="17" t="s">
        <v>159</v>
      </c>
      <c r="G35" s="17" t="s">
        <v>144</v>
      </c>
      <c r="H35" s="8"/>
      <c r="I35" s="8"/>
      <c r="J35" s="8"/>
      <c r="K35" s="8"/>
      <c r="L35" s="8"/>
      <c r="M35" s="8"/>
      <c r="N35" s="8"/>
      <c r="O35" s="8"/>
      <c r="P35" s="15" t="s">
        <v>21</v>
      </c>
      <c r="Q35" s="8"/>
      <c r="R35" s="8"/>
      <c r="S35" s="8"/>
      <c r="T35" s="8"/>
      <c r="U35" s="15" t="s">
        <v>160</v>
      </c>
      <c r="V35" s="15" t="s">
        <v>156</v>
      </c>
    </row>
    <row r="36" spans="1:22" x14ac:dyDescent="0.25">
      <c r="A36" s="15" t="s">
        <v>23</v>
      </c>
      <c r="B36" s="9" t="s">
        <v>423</v>
      </c>
      <c r="C36" s="25" t="s">
        <v>117</v>
      </c>
      <c r="D36" s="16">
        <v>1</v>
      </c>
      <c r="E36" s="16">
        <v>0</v>
      </c>
      <c r="F36" s="17" t="s">
        <v>161</v>
      </c>
      <c r="G36" s="17" t="s">
        <v>162</v>
      </c>
      <c r="H36" s="8"/>
      <c r="I36" s="8"/>
      <c r="J36" s="8"/>
      <c r="K36" s="8"/>
      <c r="L36" s="8"/>
      <c r="M36" s="8"/>
      <c r="N36" s="8"/>
      <c r="O36" s="8"/>
      <c r="P36" s="15" t="s">
        <v>21</v>
      </c>
      <c r="Q36" s="8"/>
      <c r="R36" s="8"/>
      <c r="S36" s="8"/>
      <c r="T36" s="8"/>
      <c r="U36" s="15" t="s">
        <v>158</v>
      </c>
      <c r="V36" s="15" t="s">
        <v>156</v>
      </c>
    </row>
    <row r="37" spans="1:22" x14ac:dyDescent="0.25">
      <c r="A37" s="15" t="s">
        <v>23</v>
      </c>
      <c r="B37" s="9" t="s">
        <v>423</v>
      </c>
      <c r="C37" s="25" t="s">
        <v>117</v>
      </c>
      <c r="D37" s="16">
        <v>1</v>
      </c>
      <c r="E37" s="16">
        <v>0</v>
      </c>
      <c r="F37" s="17" t="s">
        <v>163</v>
      </c>
      <c r="G37" s="17" t="s">
        <v>164</v>
      </c>
      <c r="H37" s="8"/>
      <c r="I37" s="8"/>
      <c r="J37" s="8"/>
      <c r="K37" s="8"/>
      <c r="L37" s="8"/>
      <c r="M37" s="8"/>
      <c r="N37" s="8"/>
      <c r="O37" s="8"/>
      <c r="P37" s="15" t="s">
        <v>21</v>
      </c>
      <c r="Q37" s="8"/>
      <c r="R37" s="8"/>
      <c r="S37" s="8"/>
      <c r="T37" s="8"/>
      <c r="U37" s="8"/>
      <c r="V37" s="15" t="s">
        <v>165</v>
      </c>
    </row>
    <row r="38" spans="1:22" ht="64.5" x14ac:dyDescent="0.25">
      <c r="A38" s="15" t="s">
        <v>23</v>
      </c>
      <c r="B38" s="9" t="s">
        <v>423</v>
      </c>
      <c r="C38" s="25" t="s">
        <v>117</v>
      </c>
      <c r="D38" s="16">
        <v>1</v>
      </c>
      <c r="E38" s="16">
        <v>0</v>
      </c>
      <c r="F38" s="17" t="s">
        <v>166</v>
      </c>
      <c r="G38" s="17" t="s">
        <v>148</v>
      </c>
      <c r="H38" s="8"/>
      <c r="I38" s="8"/>
      <c r="J38" s="8"/>
      <c r="K38" s="8"/>
      <c r="L38" s="8"/>
      <c r="M38" s="8"/>
      <c r="N38" s="8"/>
      <c r="O38" s="8"/>
      <c r="P38" s="15" t="s">
        <v>21</v>
      </c>
      <c r="Q38" s="8"/>
      <c r="R38" s="8"/>
      <c r="S38" s="8"/>
      <c r="T38" s="8"/>
      <c r="U38" s="15" t="s">
        <v>167</v>
      </c>
      <c r="V38" s="15" t="s">
        <v>156</v>
      </c>
    </row>
    <row r="39" spans="1:22" x14ac:dyDescent="0.25">
      <c r="A39" s="15" t="s">
        <v>23</v>
      </c>
      <c r="B39" s="9" t="s">
        <v>423</v>
      </c>
      <c r="C39" s="25" t="s">
        <v>117</v>
      </c>
      <c r="D39" s="16">
        <v>1</v>
      </c>
      <c r="E39" s="16">
        <v>0</v>
      </c>
      <c r="F39" s="17" t="s">
        <v>149</v>
      </c>
      <c r="G39" s="17" t="s">
        <v>168</v>
      </c>
      <c r="H39" s="8"/>
      <c r="I39" s="8"/>
      <c r="J39" s="8"/>
      <c r="K39" s="8"/>
      <c r="L39" s="8"/>
      <c r="M39" s="8"/>
      <c r="N39" s="8"/>
      <c r="O39" s="8"/>
      <c r="P39" s="15" t="s">
        <v>21</v>
      </c>
      <c r="Q39" s="8"/>
      <c r="R39" s="8"/>
      <c r="S39" s="8"/>
      <c r="T39" s="8"/>
      <c r="U39" s="15" t="s">
        <v>158</v>
      </c>
      <c r="V39" s="15" t="s">
        <v>156</v>
      </c>
    </row>
    <row r="40" spans="1:22" ht="26.25" x14ac:dyDescent="0.25">
      <c r="A40" s="15" t="s">
        <v>23</v>
      </c>
      <c r="B40" s="9" t="s">
        <v>423</v>
      </c>
      <c r="C40" s="25" t="s">
        <v>117</v>
      </c>
      <c r="D40" s="16">
        <v>1</v>
      </c>
      <c r="E40" s="16">
        <v>0</v>
      </c>
      <c r="F40" s="17" t="s">
        <v>96</v>
      </c>
      <c r="G40" s="17" t="s">
        <v>169</v>
      </c>
      <c r="H40" s="8"/>
      <c r="I40" s="8"/>
      <c r="J40" s="8"/>
      <c r="K40" s="8"/>
      <c r="L40" s="8"/>
      <c r="M40" s="8"/>
      <c r="N40" s="8"/>
      <c r="O40" s="8"/>
      <c r="P40" s="15" t="s">
        <v>21</v>
      </c>
      <c r="Q40" s="8"/>
      <c r="R40" s="8"/>
      <c r="S40" s="8"/>
      <c r="T40" s="8"/>
      <c r="U40" s="15" t="s">
        <v>170</v>
      </c>
      <c r="V40" s="15" t="s">
        <v>156</v>
      </c>
    </row>
    <row r="41" spans="1:22" ht="26.25" x14ac:dyDescent="0.25">
      <c r="A41" s="15" t="s">
        <v>23</v>
      </c>
      <c r="B41" s="9" t="s">
        <v>423</v>
      </c>
      <c r="C41" s="25" t="s">
        <v>117</v>
      </c>
      <c r="D41" s="16">
        <v>1</v>
      </c>
      <c r="E41" s="16">
        <v>0</v>
      </c>
      <c r="F41" s="17" t="s">
        <v>171</v>
      </c>
      <c r="G41" s="17" t="s">
        <v>172</v>
      </c>
      <c r="H41" s="8"/>
      <c r="I41" s="8"/>
      <c r="J41" s="8"/>
      <c r="K41" s="8"/>
      <c r="L41" s="8"/>
      <c r="M41" s="8"/>
      <c r="N41" s="8"/>
      <c r="O41" s="8"/>
      <c r="P41" s="15" t="s">
        <v>21</v>
      </c>
      <c r="Q41" s="8"/>
      <c r="R41" s="8"/>
      <c r="S41" s="8"/>
      <c r="T41" s="8"/>
      <c r="U41" s="15" t="s">
        <v>158</v>
      </c>
      <c r="V41" s="15" t="s">
        <v>156</v>
      </c>
    </row>
    <row r="42" spans="1:22" ht="26.25" x14ac:dyDescent="0.25">
      <c r="A42" s="15" t="s">
        <v>53</v>
      </c>
      <c r="B42" s="9" t="s">
        <v>426</v>
      </c>
      <c r="C42" s="25" t="s">
        <v>117</v>
      </c>
      <c r="D42" s="16">
        <v>1</v>
      </c>
      <c r="E42" s="16">
        <v>0</v>
      </c>
      <c r="F42" s="17" t="s">
        <v>181</v>
      </c>
      <c r="G42" s="17" t="s">
        <v>182</v>
      </c>
      <c r="H42" s="15" t="s">
        <v>56</v>
      </c>
      <c r="I42" s="15" t="s">
        <v>21</v>
      </c>
      <c r="J42" s="15" t="s">
        <v>21</v>
      </c>
      <c r="K42" s="15" t="s">
        <v>56</v>
      </c>
      <c r="L42" s="15" t="s">
        <v>21</v>
      </c>
      <c r="M42" s="15" t="s">
        <v>56</v>
      </c>
      <c r="N42" s="15" t="s">
        <v>56</v>
      </c>
      <c r="O42" s="15" t="s">
        <v>56</v>
      </c>
      <c r="P42" s="15" t="s">
        <v>56</v>
      </c>
      <c r="Q42" s="8"/>
      <c r="R42" s="15" t="s">
        <v>58</v>
      </c>
      <c r="S42" s="15" t="s">
        <v>183</v>
      </c>
      <c r="T42" s="15" t="s">
        <v>183</v>
      </c>
      <c r="U42" s="15" t="s">
        <v>184</v>
      </c>
      <c r="V42" s="15" t="s">
        <v>183</v>
      </c>
    </row>
    <row r="43" spans="1:22" ht="26.25" x14ac:dyDescent="0.25">
      <c r="A43" s="15" t="s">
        <v>53</v>
      </c>
      <c r="B43" s="9" t="s">
        <v>426</v>
      </c>
      <c r="C43" s="25" t="s">
        <v>117</v>
      </c>
      <c r="D43" s="16">
        <v>1</v>
      </c>
      <c r="E43" s="16">
        <v>0</v>
      </c>
      <c r="F43" s="17" t="s">
        <v>105</v>
      </c>
      <c r="G43" s="17" t="s">
        <v>185</v>
      </c>
      <c r="H43" s="15" t="s">
        <v>56</v>
      </c>
      <c r="I43" s="15" t="s">
        <v>21</v>
      </c>
      <c r="J43" s="15" t="s">
        <v>21</v>
      </c>
      <c r="K43" s="15" t="s">
        <v>56</v>
      </c>
      <c r="L43" s="15" t="s">
        <v>21</v>
      </c>
      <c r="M43" s="15" t="s">
        <v>56</v>
      </c>
      <c r="N43" s="15" t="s">
        <v>56</v>
      </c>
      <c r="O43" s="15" t="s">
        <v>56</v>
      </c>
      <c r="P43" s="15" t="s">
        <v>56</v>
      </c>
      <c r="Q43" s="8"/>
      <c r="R43" s="15" t="s">
        <v>58</v>
      </c>
      <c r="S43" s="15" t="s">
        <v>183</v>
      </c>
      <c r="T43" s="15" t="s">
        <v>183</v>
      </c>
      <c r="U43" s="15" t="s">
        <v>184</v>
      </c>
      <c r="V43" s="15" t="s">
        <v>183</v>
      </c>
    </row>
    <row r="44" spans="1:22" ht="26.25" x14ac:dyDescent="0.25">
      <c r="A44" s="15" t="s">
        <v>53</v>
      </c>
      <c r="B44" s="9" t="s">
        <v>426</v>
      </c>
      <c r="C44" s="25" t="s">
        <v>117</v>
      </c>
      <c r="D44" s="16">
        <v>1</v>
      </c>
      <c r="E44" s="16">
        <v>0</v>
      </c>
      <c r="F44" s="17" t="s">
        <v>39</v>
      </c>
      <c r="G44" s="17" t="s">
        <v>40</v>
      </c>
      <c r="H44" s="15" t="s">
        <v>56</v>
      </c>
      <c r="I44" s="15" t="s">
        <v>21</v>
      </c>
      <c r="J44" s="15" t="s">
        <v>21</v>
      </c>
      <c r="K44" s="15" t="s">
        <v>56</v>
      </c>
      <c r="L44" s="15" t="s">
        <v>21</v>
      </c>
      <c r="M44" s="15" t="s">
        <v>56</v>
      </c>
      <c r="N44" s="15" t="s">
        <v>56</v>
      </c>
      <c r="O44" s="15" t="s">
        <v>56</v>
      </c>
      <c r="P44" s="15" t="s">
        <v>56</v>
      </c>
      <c r="Q44" s="8"/>
      <c r="R44" s="15" t="s">
        <v>58</v>
      </c>
      <c r="S44" s="15" t="s">
        <v>183</v>
      </c>
      <c r="T44" s="15" t="s">
        <v>183</v>
      </c>
      <c r="U44" s="15" t="s">
        <v>184</v>
      </c>
      <c r="V44" s="15" t="s">
        <v>183</v>
      </c>
    </row>
    <row r="45" spans="1:22" ht="26.25" x14ac:dyDescent="0.25">
      <c r="A45" s="15" t="s">
        <v>53</v>
      </c>
      <c r="B45" s="9" t="s">
        <v>426</v>
      </c>
      <c r="C45" s="25" t="s">
        <v>117</v>
      </c>
      <c r="D45" s="16">
        <v>1</v>
      </c>
      <c r="E45" s="16">
        <v>0</v>
      </c>
      <c r="F45" s="17" t="s">
        <v>128</v>
      </c>
      <c r="G45" s="17" t="s">
        <v>24</v>
      </c>
      <c r="H45" s="15" t="s">
        <v>56</v>
      </c>
      <c r="I45" s="15" t="s">
        <v>21</v>
      </c>
      <c r="J45" s="15" t="s">
        <v>21</v>
      </c>
      <c r="K45" s="15" t="s">
        <v>56</v>
      </c>
      <c r="L45" s="15" t="s">
        <v>21</v>
      </c>
      <c r="M45" s="15" t="s">
        <v>56</v>
      </c>
      <c r="N45" s="15" t="s">
        <v>56</v>
      </c>
      <c r="O45" s="15" t="s">
        <v>56</v>
      </c>
      <c r="P45" s="15" t="s">
        <v>56</v>
      </c>
      <c r="Q45" s="8"/>
      <c r="R45" s="15" t="s">
        <v>58</v>
      </c>
      <c r="S45" s="15" t="s">
        <v>183</v>
      </c>
      <c r="T45" s="15" t="s">
        <v>183</v>
      </c>
      <c r="U45" s="15" t="s">
        <v>184</v>
      </c>
      <c r="V45" s="15" t="s">
        <v>183</v>
      </c>
    </row>
    <row r="46" spans="1:22" ht="51.75" x14ac:dyDescent="0.25">
      <c r="A46" s="15" t="s">
        <v>53</v>
      </c>
      <c r="B46" s="9" t="s">
        <v>426</v>
      </c>
      <c r="C46" s="25" t="s">
        <v>174</v>
      </c>
      <c r="D46" s="16">
        <v>3</v>
      </c>
      <c r="E46" s="16">
        <v>2</v>
      </c>
      <c r="F46" s="17" t="s">
        <v>185</v>
      </c>
      <c r="G46" s="17" t="s">
        <v>39</v>
      </c>
      <c r="H46" s="8"/>
      <c r="I46" s="15" t="s">
        <v>21</v>
      </c>
      <c r="J46" s="15" t="s">
        <v>21</v>
      </c>
      <c r="K46" s="15" t="s">
        <v>56</v>
      </c>
      <c r="L46" s="15" t="s">
        <v>21</v>
      </c>
      <c r="M46" s="15" t="s">
        <v>56</v>
      </c>
      <c r="N46" s="15" t="s">
        <v>56</v>
      </c>
      <c r="O46" s="15" t="s">
        <v>56</v>
      </c>
      <c r="P46" s="15" t="s">
        <v>56</v>
      </c>
      <c r="Q46" s="15" t="s">
        <v>186</v>
      </c>
      <c r="R46" s="15" t="s">
        <v>26</v>
      </c>
      <c r="S46" s="15" t="s">
        <v>69</v>
      </c>
      <c r="T46" s="15" t="s">
        <v>69</v>
      </c>
      <c r="U46" s="15" t="s">
        <v>187</v>
      </c>
      <c r="V46" s="15" t="s">
        <v>71</v>
      </c>
    </row>
    <row r="47" spans="1:22" ht="26.25" x14ac:dyDescent="0.25">
      <c r="A47" s="15" t="s">
        <v>38</v>
      </c>
      <c r="B47" s="9" t="s">
        <v>424</v>
      </c>
      <c r="C47" s="25" t="s">
        <v>117</v>
      </c>
      <c r="D47" s="16">
        <v>2</v>
      </c>
      <c r="E47" s="16">
        <v>0</v>
      </c>
      <c r="F47" s="17" t="s">
        <v>39</v>
      </c>
      <c r="G47" s="17" t="s">
        <v>40</v>
      </c>
      <c r="H47" s="8"/>
      <c r="I47" s="8"/>
      <c r="J47" s="8"/>
      <c r="K47" s="15" t="s">
        <v>21</v>
      </c>
      <c r="L47" s="15" t="s">
        <v>21</v>
      </c>
      <c r="M47" s="8"/>
      <c r="N47" s="8"/>
      <c r="O47" s="8"/>
      <c r="P47" s="15" t="s">
        <v>21</v>
      </c>
      <c r="Q47" s="8"/>
      <c r="R47" s="8"/>
      <c r="S47" s="8"/>
      <c r="T47" s="8"/>
      <c r="U47" s="8"/>
      <c r="V47" s="15" t="s">
        <v>173</v>
      </c>
    </row>
    <row r="48" spans="1:22" ht="26.25" x14ac:dyDescent="0.25">
      <c r="A48" s="15" t="s">
        <v>38</v>
      </c>
      <c r="B48" s="9" t="s">
        <v>424</v>
      </c>
      <c r="C48" s="25" t="s">
        <v>117</v>
      </c>
      <c r="D48" s="16">
        <v>2</v>
      </c>
      <c r="E48" s="16">
        <v>0</v>
      </c>
      <c r="F48" s="17" t="s">
        <v>41</v>
      </c>
      <c r="G48" s="17" t="s">
        <v>42</v>
      </c>
      <c r="H48" s="8"/>
      <c r="I48" s="8"/>
      <c r="J48" s="8"/>
      <c r="K48" s="15" t="s">
        <v>21</v>
      </c>
      <c r="L48" s="15" t="s">
        <v>21</v>
      </c>
      <c r="M48" s="8"/>
      <c r="N48" s="8"/>
      <c r="O48" s="8"/>
      <c r="P48" s="15" t="s">
        <v>21</v>
      </c>
      <c r="Q48" s="8"/>
      <c r="R48" s="8"/>
      <c r="S48" s="8"/>
      <c r="T48" s="8"/>
      <c r="U48" s="8"/>
      <c r="V48" s="15" t="s">
        <v>173</v>
      </c>
    </row>
    <row r="49" spans="1:22" x14ac:dyDescent="0.25">
      <c r="A49" s="15" t="s">
        <v>195</v>
      </c>
      <c r="B49" s="9" t="s">
        <v>424</v>
      </c>
      <c r="C49" s="25" t="s">
        <v>117</v>
      </c>
      <c r="D49" s="16">
        <v>1</v>
      </c>
      <c r="E49" s="16">
        <v>0</v>
      </c>
      <c r="F49" s="17" t="s">
        <v>196</v>
      </c>
      <c r="G49" s="8"/>
      <c r="H49" s="8"/>
      <c r="I49" s="8"/>
      <c r="J49" s="8"/>
      <c r="K49" s="8"/>
      <c r="L49" s="8"/>
      <c r="M49" s="15" t="s">
        <v>21</v>
      </c>
      <c r="N49" s="8"/>
      <c r="O49" s="8"/>
      <c r="P49" s="8"/>
      <c r="Q49" s="8"/>
      <c r="R49" s="8"/>
      <c r="S49" s="8"/>
      <c r="T49" s="8"/>
      <c r="U49" s="8"/>
      <c r="V49" s="8"/>
    </row>
    <row r="50" spans="1:22" x14ac:dyDescent="0.25">
      <c r="A50" s="15" t="s">
        <v>195</v>
      </c>
      <c r="B50" s="9" t="s">
        <v>424</v>
      </c>
      <c r="C50" s="25" t="s">
        <v>117</v>
      </c>
      <c r="D50" s="16">
        <v>1</v>
      </c>
      <c r="E50" s="16">
        <v>0</v>
      </c>
      <c r="F50" s="17" t="s">
        <v>130</v>
      </c>
      <c r="G50" s="8"/>
      <c r="H50" s="8"/>
      <c r="I50" s="8"/>
      <c r="J50" s="8"/>
      <c r="K50" s="8"/>
      <c r="L50" s="8"/>
      <c r="M50" s="15" t="s">
        <v>21</v>
      </c>
      <c r="N50" s="8"/>
      <c r="O50" s="8"/>
      <c r="P50" s="8"/>
      <c r="Q50" s="8"/>
      <c r="R50" s="8"/>
      <c r="S50" s="8"/>
      <c r="T50" s="8"/>
      <c r="U50" s="8"/>
      <c r="V50" s="8"/>
    </row>
    <row r="51" spans="1:22" x14ac:dyDescent="0.25">
      <c r="A51" s="15" t="s">
        <v>195</v>
      </c>
      <c r="B51" s="9" t="s">
        <v>424</v>
      </c>
      <c r="C51" s="25" t="s">
        <v>117</v>
      </c>
      <c r="D51" s="16">
        <v>1</v>
      </c>
      <c r="E51" s="16">
        <v>0</v>
      </c>
      <c r="F51" s="17" t="s">
        <v>35</v>
      </c>
      <c r="G51" s="8"/>
      <c r="H51" s="8"/>
      <c r="I51" s="8"/>
      <c r="J51" s="8"/>
      <c r="K51" s="8"/>
      <c r="L51" s="8"/>
      <c r="M51" s="15" t="s">
        <v>21</v>
      </c>
      <c r="N51" s="8"/>
      <c r="O51" s="8"/>
      <c r="P51" s="8"/>
      <c r="Q51" s="8"/>
      <c r="R51" s="8"/>
      <c r="S51" s="8"/>
      <c r="T51" s="8"/>
      <c r="U51" s="8"/>
      <c r="V51" s="8"/>
    </row>
    <row r="52" spans="1:22" x14ac:dyDescent="0.25">
      <c r="A52" s="15" t="s">
        <v>195</v>
      </c>
      <c r="B52" s="9" t="s">
        <v>424</v>
      </c>
      <c r="C52" s="25" t="s">
        <v>117</v>
      </c>
      <c r="D52" s="16">
        <v>1</v>
      </c>
      <c r="E52" s="16">
        <v>0</v>
      </c>
      <c r="F52" s="17" t="s">
        <v>125</v>
      </c>
      <c r="G52" s="8"/>
      <c r="H52" s="8"/>
      <c r="I52" s="8"/>
      <c r="J52" s="8"/>
      <c r="K52" s="8"/>
      <c r="L52" s="8"/>
      <c r="M52" s="15" t="s">
        <v>21</v>
      </c>
      <c r="N52" s="8"/>
      <c r="O52" s="8"/>
      <c r="P52" s="8"/>
      <c r="Q52" s="8"/>
      <c r="R52" s="8"/>
      <c r="S52" s="8"/>
      <c r="T52" s="8"/>
      <c r="U52" s="8"/>
      <c r="V52" s="8"/>
    </row>
    <row r="53" spans="1:22" x14ac:dyDescent="0.25">
      <c r="A53" s="15" t="s">
        <v>195</v>
      </c>
      <c r="B53" s="9" t="s">
        <v>424</v>
      </c>
      <c r="C53" s="25" t="s">
        <v>117</v>
      </c>
      <c r="D53" s="16">
        <v>1</v>
      </c>
      <c r="E53" s="16">
        <v>0</v>
      </c>
      <c r="F53" s="17" t="s">
        <v>127</v>
      </c>
      <c r="G53" s="8"/>
      <c r="H53" s="8"/>
      <c r="I53" s="8"/>
      <c r="J53" s="8"/>
      <c r="K53" s="8"/>
      <c r="L53" s="8"/>
      <c r="M53" s="15" t="s">
        <v>21</v>
      </c>
      <c r="N53" s="8"/>
      <c r="O53" s="8"/>
      <c r="P53" s="8"/>
      <c r="Q53" s="8"/>
      <c r="R53" s="8"/>
      <c r="S53" s="8"/>
      <c r="T53" s="8"/>
      <c r="U53" s="8"/>
      <c r="V53" s="8"/>
    </row>
    <row r="54" spans="1:22" x14ac:dyDescent="0.25">
      <c r="A54" s="15" t="s">
        <v>195</v>
      </c>
      <c r="B54" s="9" t="s">
        <v>424</v>
      </c>
      <c r="C54" s="25" t="s">
        <v>117</v>
      </c>
      <c r="D54" s="16">
        <v>1</v>
      </c>
      <c r="E54" s="16">
        <v>0</v>
      </c>
      <c r="F54" s="17" t="s">
        <v>128</v>
      </c>
      <c r="G54" s="8"/>
      <c r="H54" s="8"/>
      <c r="I54" s="8"/>
      <c r="J54" s="8"/>
      <c r="K54" s="8"/>
      <c r="L54" s="8"/>
      <c r="M54" s="15" t="s">
        <v>21</v>
      </c>
      <c r="N54" s="8"/>
      <c r="O54" s="8"/>
      <c r="P54" s="8"/>
      <c r="Q54" s="8"/>
      <c r="R54" s="8"/>
      <c r="S54" s="8"/>
      <c r="T54" s="8"/>
      <c r="U54" s="8"/>
      <c r="V54" s="8"/>
    </row>
    <row r="55" spans="1:22" x14ac:dyDescent="0.25">
      <c r="A55" s="15" t="s">
        <v>195</v>
      </c>
      <c r="B55" s="9" t="s">
        <v>424</v>
      </c>
      <c r="C55" s="25" t="s">
        <v>117</v>
      </c>
      <c r="D55" s="16">
        <v>1</v>
      </c>
      <c r="E55" s="16">
        <v>0</v>
      </c>
      <c r="F55" s="17" t="s">
        <v>133</v>
      </c>
      <c r="G55" s="8"/>
      <c r="H55" s="8"/>
      <c r="I55" s="8"/>
      <c r="J55" s="8"/>
      <c r="K55" s="8"/>
      <c r="L55" s="8"/>
      <c r="M55" s="15" t="s">
        <v>21</v>
      </c>
      <c r="N55" s="8"/>
      <c r="O55" s="8"/>
      <c r="P55" s="8"/>
      <c r="Q55" s="8"/>
      <c r="R55" s="8"/>
      <c r="S55" s="8"/>
      <c r="T55" s="8"/>
      <c r="U55" s="8"/>
      <c r="V55" s="8"/>
    </row>
    <row r="56" spans="1:22" x14ac:dyDescent="0.25">
      <c r="A56" s="15" t="s">
        <v>195</v>
      </c>
      <c r="B56" s="9" t="s">
        <v>424</v>
      </c>
      <c r="C56" s="25" t="s">
        <v>117</v>
      </c>
      <c r="D56" s="16">
        <v>1</v>
      </c>
      <c r="E56" s="16">
        <v>0</v>
      </c>
      <c r="F56" s="17" t="s">
        <v>118</v>
      </c>
      <c r="G56" s="8"/>
      <c r="H56" s="8"/>
      <c r="I56" s="8"/>
      <c r="J56" s="8"/>
      <c r="K56" s="8"/>
      <c r="L56" s="8"/>
      <c r="M56" s="15" t="s">
        <v>21</v>
      </c>
      <c r="N56" s="8"/>
      <c r="O56" s="8"/>
      <c r="P56" s="8"/>
      <c r="Q56" s="8"/>
      <c r="R56" s="8"/>
      <c r="S56" s="8"/>
      <c r="T56" s="8"/>
      <c r="U56" s="8"/>
      <c r="V56" s="8"/>
    </row>
    <row r="57" spans="1:22" x14ac:dyDescent="0.25">
      <c r="A57" s="15" t="s">
        <v>195</v>
      </c>
      <c r="B57" s="9" t="s">
        <v>424</v>
      </c>
      <c r="C57" s="25" t="s">
        <v>117</v>
      </c>
      <c r="D57" s="16">
        <v>1</v>
      </c>
      <c r="E57" s="16">
        <v>0</v>
      </c>
      <c r="F57" s="17" t="s">
        <v>197</v>
      </c>
      <c r="G57" s="8"/>
      <c r="H57" s="8"/>
      <c r="I57" s="8"/>
      <c r="J57" s="8"/>
      <c r="K57" s="8"/>
      <c r="L57" s="8"/>
      <c r="M57" s="15" t="s">
        <v>21</v>
      </c>
      <c r="N57" s="8"/>
      <c r="O57" s="8"/>
      <c r="P57" s="8"/>
      <c r="Q57" s="8"/>
      <c r="R57" s="8"/>
      <c r="S57" s="8"/>
      <c r="T57" s="8"/>
      <c r="U57" s="8"/>
      <c r="V57" s="8"/>
    </row>
    <row r="58" spans="1:22" x14ac:dyDescent="0.25">
      <c r="A58" s="15" t="s">
        <v>195</v>
      </c>
      <c r="B58" s="9" t="s">
        <v>424</v>
      </c>
      <c r="C58" s="25" t="s">
        <v>117</v>
      </c>
      <c r="D58" s="16">
        <v>1</v>
      </c>
      <c r="E58" s="16">
        <v>0</v>
      </c>
      <c r="F58" s="17" t="s">
        <v>29</v>
      </c>
      <c r="G58" s="8"/>
      <c r="H58" s="8"/>
      <c r="I58" s="8"/>
      <c r="J58" s="8"/>
      <c r="K58" s="8"/>
      <c r="L58" s="8"/>
      <c r="M58" s="15" t="s">
        <v>21</v>
      </c>
      <c r="N58" s="8"/>
      <c r="O58" s="8"/>
      <c r="P58" s="8"/>
      <c r="Q58" s="8"/>
      <c r="R58" s="8"/>
      <c r="S58" s="8"/>
      <c r="T58" s="8"/>
      <c r="U58" s="8"/>
      <c r="V58" s="8"/>
    </row>
    <row r="59" spans="1:22" x14ac:dyDescent="0.25">
      <c r="A59" s="15" t="s">
        <v>195</v>
      </c>
      <c r="B59" s="9" t="s">
        <v>424</v>
      </c>
      <c r="C59" s="25" t="s">
        <v>117</v>
      </c>
      <c r="D59" s="16">
        <v>1</v>
      </c>
      <c r="E59" s="16">
        <v>0</v>
      </c>
      <c r="F59" s="17" t="s">
        <v>129</v>
      </c>
      <c r="G59" s="8"/>
      <c r="H59" s="8"/>
      <c r="I59" s="8"/>
      <c r="J59" s="8"/>
      <c r="K59" s="8"/>
      <c r="L59" s="8"/>
      <c r="M59" s="15" t="s">
        <v>21</v>
      </c>
      <c r="N59" s="8"/>
      <c r="O59" s="8"/>
      <c r="P59" s="8"/>
      <c r="Q59" s="8"/>
      <c r="R59" s="8"/>
      <c r="S59" s="8"/>
      <c r="T59" s="8"/>
      <c r="U59" s="8"/>
      <c r="V59" s="8"/>
    </row>
    <row r="60" spans="1:22" x14ac:dyDescent="0.25">
      <c r="A60" s="15" t="s">
        <v>195</v>
      </c>
      <c r="B60" s="9" t="s">
        <v>424</v>
      </c>
      <c r="C60" s="25" t="s">
        <v>117</v>
      </c>
      <c r="D60" s="16">
        <v>1</v>
      </c>
      <c r="E60" s="16">
        <v>0</v>
      </c>
      <c r="F60" s="17" t="s">
        <v>32</v>
      </c>
      <c r="G60" s="8"/>
      <c r="H60" s="8"/>
      <c r="I60" s="8"/>
      <c r="J60" s="8"/>
      <c r="K60" s="8"/>
      <c r="L60" s="8"/>
      <c r="M60" s="15" t="s">
        <v>21</v>
      </c>
      <c r="N60" s="8"/>
      <c r="O60" s="8"/>
      <c r="P60" s="8"/>
      <c r="Q60" s="8"/>
      <c r="R60" s="8"/>
      <c r="S60" s="8"/>
      <c r="T60" s="8"/>
      <c r="U60" s="8"/>
      <c r="V60" s="8"/>
    </row>
    <row r="61" spans="1:22" ht="26.25" x14ac:dyDescent="0.25">
      <c r="A61" s="15" t="s">
        <v>116</v>
      </c>
      <c r="B61" s="15" t="s">
        <v>435</v>
      </c>
      <c r="C61" s="25" t="s">
        <v>117</v>
      </c>
      <c r="D61" s="16">
        <v>1</v>
      </c>
      <c r="E61" s="16">
        <v>0</v>
      </c>
      <c r="F61" s="17" t="s">
        <v>118</v>
      </c>
      <c r="G61" s="17" t="s">
        <v>119</v>
      </c>
      <c r="H61" s="8"/>
      <c r="I61" s="8"/>
      <c r="J61" s="8"/>
      <c r="K61" s="8"/>
      <c r="L61" s="8"/>
      <c r="M61" s="8"/>
      <c r="N61" s="8"/>
      <c r="O61" s="15" t="s">
        <v>21</v>
      </c>
      <c r="P61" s="8"/>
      <c r="Q61" s="8"/>
      <c r="R61" s="15" t="s">
        <v>58</v>
      </c>
      <c r="S61" s="15" t="s">
        <v>120</v>
      </c>
      <c r="T61" s="8"/>
      <c r="U61" s="15" t="s">
        <v>121</v>
      </c>
      <c r="V61" s="8"/>
    </row>
    <row r="62" spans="1:22" ht="26.25" x14ac:dyDescent="0.25">
      <c r="A62" s="15" t="s">
        <v>72</v>
      </c>
      <c r="B62" s="9" t="s">
        <v>428</v>
      </c>
      <c r="C62" s="25" t="s">
        <v>117</v>
      </c>
      <c r="D62" s="16">
        <v>1</v>
      </c>
      <c r="E62" s="16">
        <v>0</v>
      </c>
      <c r="F62" s="17" t="s">
        <v>188</v>
      </c>
      <c r="G62" s="8"/>
      <c r="H62" s="8"/>
      <c r="I62" s="8"/>
      <c r="J62" s="8"/>
      <c r="K62" s="8"/>
      <c r="L62" s="8"/>
      <c r="M62" s="8"/>
      <c r="N62" s="8"/>
      <c r="O62" s="8"/>
      <c r="P62" s="15" t="s">
        <v>21</v>
      </c>
      <c r="Q62" s="8"/>
      <c r="R62" s="15" t="s">
        <v>58</v>
      </c>
      <c r="S62" s="15" t="s">
        <v>76</v>
      </c>
      <c r="T62" s="15" t="s">
        <v>189</v>
      </c>
      <c r="U62" s="8"/>
      <c r="V62" s="15" t="s">
        <v>190</v>
      </c>
    </row>
    <row r="63" spans="1:22" ht="26.25" x14ac:dyDescent="0.25">
      <c r="A63" s="15" t="s">
        <v>72</v>
      </c>
      <c r="B63" s="9" t="s">
        <v>428</v>
      </c>
      <c r="C63" s="25" t="s">
        <v>117</v>
      </c>
      <c r="D63" s="16">
        <v>1</v>
      </c>
      <c r="E63" s="16">
        <v>0</v>
      </c>
      <c r="F63" s="17" t="s">
        <v>191</v>
      </c>
      <c r="G63" s="8"/>
      <c r="H63" s="8"/>
      <c r="I63" s="8"/>
      <c r="J63" s="8"/>
      <c r="K63" s="8"/>
      <c r="L63" s="8"/>
      <c r="M63" s="8"/>
      <c r="N63" s="8"/>
      <c r="O63" s="8"/>
      <c r="P63" s="15" t="s">
        <v>21</v>
      </c>
      <c r="Q63" s="8"/>
      <c r="R63" s="15" t="s">
        <v>58</v>
      </c>
      <c r="S63" s="15" t="s">
        <v>76</v>
      </c>
      <c r="T63" s="15" t="s">
        <v>189</v>
      </c>
      <c r="U63" s="8"/>
      <c r="V63" s="15" t="s">
        <v>190</v>
      </c>
    </row>
    <row r="64" spans="1:22" ht="26.25" x14ac:dyDescent="0.25">
      <c r="A64" s="15" t="s">
        <v>72</v>
      </c>
      <c r="B64" s="9" t="s">
        <v>428</v>
      </c>
      <c r="C64" s="25" t="s">
        <v>117</v>
      </c>
      <c r="D64" s="16">
        <v>1</v>
      </c>
      <c r="E64" s="16">
        <v>0</v>
      </c>
      <c r="F64" s="17" t="s">
        <v>79</v>
      </c>
      <c r="G64" s="8"/>
      <c r="H64" s="8"/>
      <c r="I64" s="8"/>
      <c r="J64" s="8"/>
      <c r="K64" s="8"/>
      <c r="L64" s="8"/>
      <c r="M64" s="8"/>
      <c r="N64" s="8"/>
      <c r="O64" s="8"/>
      <c r="P64" s="15" t="s">
        <v>21</v>
      </c>
      <c r="Q64" s="8"/>
      <c r="R64" s="15" t="s">
        <v>58</v>
      </c>
      <c r="S64" s="15" t="s">
        <v>76</v>
      </c>
      <c r="T64" s="15" t="s">
        <v>189</v>
      </c>
      <c r="U64" s="8"/>
      <c r="V64" s="15" t="s">
        <v>190</v>
      </c>
    </row>
    <row r="65" spans="1:22" ht="26.25" x14ac:dyDescent="0.25">
      <c r="A65" s="15" t="s">
        <v>72</v>
      </c>
      <c r="B65" s="9" t="s">
        <v>428</v>
      </c>
      <c r="C65" s="25" t="s">
        <v>117</v>
      </c>
      <c r="D65" s="16">
        <v>1</v>
      </c>
      <c r="E65" s="16">
        <v>0</v>
      </c>
      <c r="F65" s="17" t="s">
        <v>192</v>
      </c>
      <c r="G65" s="8"/>
      <c r="H65" s="8"/>
      <c r="I65" s="8"/>
      <c r="J65" s="8"/>
      <c r="K65" s="8"/>
      <c r="L65" s="8"/>
      <c r="M65" s="8"/>
      <c r="N65" s="8"/>
      <c r="O65" s="8"/>
      <c r="P65" s="15" t="s">
        <v>21</v>
      </c>
      <c r="Q65" s="8"/>
      <c r="R65" s="15" t="s">
        <v>58</v>
      </c>
      <c r="S65" s="15" t="s">
        <v>76</v>
      </c>
      <c r="T65" s="15" t="s">
        <v>189</v>
      </c>
      <c r="U65" s="8"/>
      <c r="V65" s="15" t="s">
        <v>190</v>
      </c>
    </row>
    <row r="66" spans="1:22" ht="26.25" x14ac:dyDescent="0.25">
      <c r="A66" s="15" t="s">
        <v>72</v>
      </c>
      <c r="B66" s="9" t="s">
        <v>428</v>
      </c>
      <c r="C66" s="25" t="s">
        <v>117</v>
      </c>
      <c r="D66" s="16">
        <v>1</v>
      </c>
      <c r="E66" s="16">
        <v>0</v>
      </c>
      <c r="F66" s="17" t="s">
        <v>193</v>
      </c>
      <c r="G66" s="8"/>
      <c r="H66" s="8"/>
      <c r="I66" s="8"/>
      <c r="J66" s="8"/>
      <c r="K66" s="8"/>
      <c r="L66" s="8"/>
      <c r="M66" s="8"/>
      <c r="N66" s="8"/>
      <c r="O66" s="8"/>
      <c r="P66" s="15" t="s">
        <v>21</v>
      </c>
      <c r="Q66" s="8"/>
      <c r="R66" s="15" t="s">
        <v>58</v>
      </c>
      <c r="S66" s="15" t="s">
        <v>76</v>
      </c>
      <c r="T66" s="15" t="s">
        <v>189</v>
      </c>
      <c r="U66" s="27" t="s">
        <v>194</v>
      </c>
      <c r="V66" s="15" t="s">
        <v>190</v>
      </c>
    </row>
    <row r="67" spans="1:22" ht="26.25" x14ac:dyDescent="0.25">
      <c r="A67" s="15" t="s">
        <v>72</v>
      </c>
      <c r="B67" s="9" t="s">
        <v>428</v>
      </c>
      <c r="C67" s="25" t="s">
        <v>117</v>
      </c>
      <c r="D67" s="16">
        <v>1</v>
      </c>
      <c r="E67" s="16">
        <v>0</v>
      </c>
      <c r="F67" s="17" t="s">
        <v>33</v>
      </c>
      <c r="G67" s="8"/>
      <c r="H67" s="8"/>
      <c r="I67" s="8"/>
      <c r="J67" s="8"/>
      <c r="K67" s="8"/>
      <c r="L67" s="8"/>
      <c r="M67" s="8"/>
      <c r="N67" s="8"/>
      <c r="O67" s="8"/>
      <c r="P67" s="15" t="s">
        <v>21</v>
      </c>
      <c r="Q67" s="8"/>
      <c r="R67" s="15" t="s">
        <v>58</v>
      </c>
      <c r="S67" s="15" t="s">
        <v>76</v>
      </c>
      <c r="T67" s="15" t="s">
        <v>189</v>
      </c>
      <c r="U67" s="8"/>
      <c r="V67" s="15" t="s">
        <v>190</v>
      </c>
    </row>
    <row r="68" spans="1:22" ht="26.25" x14ac:dyDescent="0.25">
      <c r="A68" s="15" t="s">
        <v>151</v>
      </c>
      <c r="B68" s="9" t="s">
        <v>429</v>
      </c>
      <c r="C68" s="25" t="s">
        <v>117</v>
      </c>
      <c r="D68" s="16">
        <v>1</v>
      </c>
      <c r="E68" s="16">
        <v>0</v>
      </c>
      <c r="F68" s="17" t="s">
        <v>152</v>
      </c>
      <c r="G68" s="17" t="s">
        <v>128</v>
      </c>
      <c r="H68" s="8"/>
      <c r="I68" s="8"/>
      <c r="J68" s="8"/>
      <c r="K68" s="8"/>
      <c r="L68" s="8"/>
      <c r="M68" s="8"/>
      <c r="N68" s="15" t="s">
        <v>21</v>
      </c>
      <c r="O68" s="8"/>
      <c r="P68" s="8"/>
      <c r="Q68" s="8"/>
      <c r="R68" s="8"/>
      <c r="S68" s="8"/>
      <c r="T68" s="8"/>
      <c r="U68" s="15" t="s">
        <v>153</v>
      </c>
      <c r="V68" s="8"/>
    </row>
    <row r="69" spans="1:22" x14ac:dyDescent="0.25">
      <c r="A69" s="28" t="s">
        <v>316</v>
      </c>
      <c r="B69" s="29" t="s">
        <v>429</v>
      </c>
      <c r="C69" s="101">
        <v>10</v>
      </c>
      <c r="D69" s="30">
        <v>2</v>
      </c>
      <c r="E69" s="30">
        <v>0</v>
      </c>
      <c r="F69" s="31" t="s">
        <v>317</v>
      </c>
      <c r="G69" s="31" t="s">
        <v>318</v>
      </c>
      <c r="H69" s="32"/>
      <c r="I69" s="32"/>
      <c r="J69" s="32"/>
      <c r="K69" s="32"/>
      <c r="L69" s="32"/>
      <c r="M69" s="32"/>
      <c r="N69" s="28" t="s">
        <v>21</v>
      </c>
      <c r="O69" s="32"/>
      <c r="P69" s="32"/>
      <c r="Q69" s="32"/>
      <c r="R69" s="32"/>
      <c r="S69" s="32"/>
      <c r="T69" s="32"/>
      <c r="U69" s="32"/>
      <c r="V69" s="28" t="s">
        <v>319</v>
      </c>
    </row>
    <row r="70" spans="1:22" x14ac:dyDescent="0.25">
      <c r="A70" s="28" t="s">
        <v>316</v>
      </c>
      <c r="B70" s="29" t="s">
        <v>429</v>
      </c>
      <c r="C70" s="101">
        <v>10</v>
      </c>
      <c r="D70" s="30">
        <v>2</v>
      </c>
      <c r="E70" s="30">
        <v>0</v>
      </c>
      <c r="F70" s="31" t="s">
        <v>301</v>
      </c>
      <c r="G70" s="31" t="s">
        <v>128</v>
      </c>
      <c r="H70" s="32"/>
      <c r="I70" s="32"/>
      <c r="J70" s="32"/>
      <c r="K70" s="32"/>
      <c r="L70" s="32"/>
      <c r="M70" s="32"/>
      <c r="N70" s="28" t="s">
        <v>21</v>
      </c>
      <c r="O70" s="32"/>
      <c r="P70" s="32"/>
      <c r="Q70" s="32"/>
      <c r="R70" s="32"/>
      <c r="S70" s="32"/>
      <c r="T70" s="32"/>
      <c r="U70" s="32"/>
      <c r="V70" s="28" t="s">
        <v>319</v>
      </c>
    </row>
    <row r="71" spans="1:22" ht="26.25" x14ac:dyDescent="0.25">
      <c r="A71" s="28" t="s">
        <v>316</v>
      </c>
      <c r="B71" s="29" t="s">
        <v>429</v>
      </c>
      <c r="C71" s="101">
        <v>10</v>
      </c>
      <c r="D71" s="30">
        <v>2</v>
      </c>
      <c r="E71" s="30">
        <v>0</v>
      </c>
      <c r="F71" s="31" t="s">
        <v>193</v>
      </c>
      <c r="G71" s="31" t="s">
        <v>320</v>
      </c>
      <c r="H71" s="32"/>
      <c r="I71" s="32"/>
      <c r="J71" s="32"/>
      <c r="K71" s="32"/>
      <c r="L71" s="32"/>
      <c r="M71" s="32"/>
      <c r="N71" s="28" t="s">
        <v>21</v>
      </c>
      <c r="O71" s="32"/>
      <c r="P71" s="32"/>
      <c r="Q71" s="32"/>
      <c r="R71" s="32"/>
      <c r="S71" s="32"/>
      <c r="T71" s="32"/>
      <c r="U71" s="32"/>
      <c r="V71" s="28" t="s">
        <v>319</v>
      </c>
    </row>
    <row r="72" spans="1:22" ht="26.25" x14ac:dyDescent="0.25">
      <c r="A72" s="15" t="s">
        <v>294</v>
      </c>
      <c r="B72" s="9" t="s">
        <v>438</v>
      </c>
      <c r="C72" s="25" t="s">
        <v>117</v>
      </c>
      <c r="D72" s="16">
        <v>1</v>
      </c>
      <c r="E72" s="16">
        <v>0</v>
      </c>
      <c r="F72" s="17" t="s">
        <v>278</v>
      </c>
      <c r="G72" s="17" t="s">
        <v>279</v>
      </c>
      <c r="H72" s="8"/>
      <c r="I72" s="8"/>
      <c r="J72" s="8"/>
      <c r="K72" s="15" t="s">
        <v>21</v>
      </c>
      <c r="L72" s="15" t="s">
        <v>21</v>
      </c>
      <c r="M72" s="8"/>
      <c r="N72" s="8"/>
      <c r="O72" s="8"/>
      <c r="P72" s="15" t="s">
        <v>21</v>
      </c>
      <c r="Q72" s="8"/>
      <c r="R72" s="15" t="s">
        <v>58</v>
      </c>
      <c r="S72" s="15" t="s">
        <v>295</v>
      </c>
      <c r="T72" s="15" t="s">
        <v>295</v>
      </c>
      <c r="U72" s="15" t="s">
        <v>296</v>
      </c>
      <c r="V72" s="15" t="s">
        <v>297</v>
      </c>
    </row>
    <row r="73" spans="1:22" ht="26.25" x14ac:dyDescent="0.25">
      <c r="A73" s="15" t="s">
        <v>294</v>
      </c>
      <c r="B73" s="9" t="s">
        <v>438</v>
      </c>
      <c r="C73" s="25" t="s">
        <v>117</v>
      </c>
      <c r="D73" s="16">
        <v>1</v>
      </c>
      <c r="E73" s="16">
        <v>0</v>
      </c>
      <c r="F73" s="17" t="s">
        <v>298</v>
      </c>
      <c r="G73" s="17" t="s">
        <v>85</v>
      </c>
      <c r="H73" s="8"/>
      <c r="I73" s="8"/>
      <c r="J73" s="8"/>
      <c r="K73" s="15" t="s">
        <v>21</v>
      </c>
      <c r="L73" s="15" t="s">
        <v>21</v>
      </c>
      <c r="M73" s="8"/>
      <c r="N73" s="8"/>
      <c r="O73" s="8"/>
      <c r="P73" s="15" t="s">
        <v>21</v>
      </c>
      <c r="Q73" s="8"/>
      <c r="R73" s="15" t="s">
        <v>58</v>
      </c>
      <c r="S73" s="15" t="s">
        <v>295</v>
      </c>
      <c r="T73" s="15" t="s">
        <v>295</v>
      </c>
      <c r="U73" s="15" t="s">
        <v>299</v>
      </c>
      <c r="V73" s="15" t="s">
        <v>300</v>
      </c>
    </row>
    <row r="74" spans="1:22" ht="26.25" x14ac:dyDescent="0.25">
      <c r="A74" s="15" t="s">
        <v>294</v>
      </c>
      <c r="B74" s="9" t="s">
        <v>438</v>
      </c>
      <c r="C74" s="25" t="s">
        <v>117</v>
      </c>
      <c r="D74" s="16">
        <v>1</v>
      </c>
      <c r="E74" s="16">
        <v>0</v>
      </c>
      <c r="F74" s="17" t="s">
        <v>301</v>
      </c>
      <c r="G74" s="17" t="s">
        <v>146</v>
      </c>
      <c r="H74" s="8"/>
      <c r="I74" s="8"/>
      <c r="J74" s="8"/>
      <c r="K74" s="15" t="s">
        <v>21</v>
      </c>
      <c r="L74" s="15" t="s">
        <v>21</v>
      </c>
      <c r="M74" s="8"/>
      <c r="N74" s="8"/>
      <c r="O74" s="8"/>
      <c r="P74" s="15" t="s">
        <v>21</v>
      </c>
      <c r="Q74" s="8"/>
      <c r="R74" s="15" t="s">
        <v>58</v>
      </c>
      <c r="S74" s="15" t="s">
        <v>295</v>
      </c>
      <c r="T74" s="15" t="s">
        <v>295</v>
      </c>
      <c r="U74" s="15" t="s">
        <v>302</v>
      </c>
      <c r="V74" s="15" t="s">
        <v>297</v>
      </c>
    </row>
    <row r="75" spans="1:22" ht="26.25" x14ac:dyDescent="0.25">
      <c r="A75" s="15" t="s">
        <v>294</v>
      </c>
      <c r="B75" s="9" t="s">
        <v>438</v>
      </c>
      <c r="C75" s="25" t="s">
        <v>117</v>
      </c>
      <c r="D75" s="16">
        <v>1</v>
      </c>
      <c r="E75" s="16">
        <v>0</v>
      </c>
      <c r="F75" s="17" t="s">
        <v>256</v>
      </c>
      <c r="G75" s="17" t="s">
        <v>98</v>
      </c>
      <c r="H75" s="8"/>
      <c r="I75" s="8"/>
      <c r="J75" s="8"/>
      <c r="K75" s="15" t="s">
        <v>21</v>
      </c>
      <c r="L75" s="15" t="s">
        <v>21</v>
      </c>
      <c r="M75" s="8"/>
      <c r="N75" s="8"/>
      <c r="O75" s="8"/>
      <c r="P75" s="15" t="s">
        <v>21</v>
      </c>
      <c r="Q75" s="8"/>
      <c r="R75" s="15" t="s">
        <v>58</v>
      </c>
      <c r="S75" s="15" t="s">
        <v>295</v>
      </c>
      <c r="T75" s="15" t="s">
        <v>295</v>
      </c>
      <c r="U75" s="15" t="s">
        <v>299</v>
      </c>
      <c r="V75" s="15" t="s">
        <v>300</v>
      </c>
    </row>
    <row r="76" spans="1:22" ht="26.25" x14ac:dyDescent="0.25">
      <c r="A76" s="15" t="s">
        <v>294</v>
      </c>
      <c r="B76" s="9" t="s">
        <v>438</v>
      </c>
      <c r="C76" s="25" t="s">
        <v>117</v>
      </c>
      <c r="D76" s="16">
        <v>1</v>
      </c>
      <c r="E76" s="16">
        <v>0</v>
      </c>
      <c r="F76" s="17" t="s">
        <v>303</v>
      </c>
      <c r="G76" s="17" t="s">
        <v>193</v>
      </c>
      <c r="H76" s="8"/>
      <c r="I76" s="8"/>
      <c r="J76" s="8"/>
      <c r="K76" s="15" t="s">
        <v>21</v>
      </c>
      <c r="L76" s="15" t="s">
        <v>21</v>
      </c>
      <c r="M76" s="8"/>
      <c r="N76" s="8"/>
      <c r="O76" s="8"/>
      <c r="P76" s="15" t="s">
        <v>21</v>
      </c>
      <c r="Q76" s="8"/>
      <c r="R76" s="15" t="s">
        <v>58</v>
      </c>
      <c r="S76" s="15" t="s">
        <v>295</v>
      </c>
      <c r="T76" s="15" t="s">
        <v>295</v>
      </c>
      <c r="U76" s="15" t="s">
        <v>304</v>
      </c>
      <c r="V76" s="15" t="s">
        <v>297</v>
      </c>
    </row>
    <row r="77" spans="1:22" ht="26.25" x14ac:dyDescent="0.25">
      <c r="A77" s="15" t="s">
        <v>294</v>
      </c>
      <c r="B77" s="9" t="s">
        <v>438</v>
      </c>
      <c r="C77" s="25" t="s">
        <v>117</v>
      </c>
      <c r="D77" s="16">
        <v>1</v>
      </c>
      <c r="E77" s="16">
        <v>0</v>
      </c>
      <c r="F77" s="17" t="s">
        <v>227</v>
      </c>
      <c r="G77" s="17" t="s">
        <v>305</v>
      </c>
      <c r="H77" s="8"/>
      <c r="I77" s="8"/>
      <c r="J77" s="8"/>
      <c r="K77" s="15" t="s">
        <v>21</v>
      </c>
      <c r="L77" s="15" t="s">
        <v>21</v>
      </c>
      <c r="M77" s="8"/>
      <c r="N77" s="8"/>
      <c r="O77" s="8"/>
      <c r="P77" s="15" t="s">
        <v>21</v>
      </c>
      <c r="Q77" s="8"/>
      <c r="R77" s="15" t="s">
        <v>58</v>
      </c>
      <c r="S77" s="15" t="s">
        <v>295</v>
      </c>
      <c r="T77" s="15" t="s">
        <v>295</v>
      </c>
      <c r="U77" s="15" t="s">
        <v>299</v>
      </c>
      <c r="V77" s="15" t="s">
        <v>300</v>
      </c>
    </row>
    <row r="78" spans="1:22" ht="26.25" x14ac:dyDescent="0.25">
      <c r="A78" s="15" t="s">
        <v>306</v>
      </c>
      <c r="B78" s="9" t="s">
        <v>438</v>
      </c>
      <c r="C78" s="25" t="s">
        <v>117</v>
      </c>
      <c r="D78" s="16">
        <v>1</v>
      </c>
      <c r="E78" s="16">
        <v>0</v>
      </c>
      <c r="F78" s="17" t="s">
        <v>307</v>
      </c>
      <c r="G78" s="8"/>
      <c r="H78" s="8"/>
      <c r="I78" s="8"/>
      <c r="J78" s="8"/>
      <c r="K78" s="15" t="s">
        <v>21</v>
      </c>
      <c r="L78" s="15" t="s">
        <v>21</v>
      </c>
      <c r="M78" s="8"/>
      <c r="N78" s="8"/>
      <c r="O78" s="8"/>
      <c r="P78" s="15" t="s">
        <v>21</v>
      </c>
      <c r="Q78" s="8"/>
      <c r="R78" s="15" t="s">
        <v>58</v>
      </c>
      <c r="S78" s="15" t="s">
        <v>308</v>
      </c>
      <c r="T78" s="8"/>
      <c r="U78" s="15" t="s">
        <v>309</v>
      </c>
      <c r="V78" s="8"/>
    </row>
    <row r="79" spans="1:22" ht="26.25" x14ac:dyDescent="0.25">
      <c r="A79" s="15" t="s">
        <v>306</v>
      </c>
      <c r="B79" s="9" t="s">
        <v>438</v>
      </c>
      <c r="C79" s="25" t="s">
        <v>117</v>
      </c>
      <c r="D79" s="16">
        <v>1</v>
      </c>
      <c r="E79" s="16">
        <v>0</v>
      </c>
      <c r="F79" s="17" t="s">
        <v>310</v>
      </c>
      <c r="G79" s="8"/>
      <c r="H79" s="8"/>
      <c r="I79" s="8"/>
      <c r="J79" s="8"/>
      <c r="K79" s="15" t="s">
        <v>21</v>
      </c>
      <c r="L79" s="15" t="s">
        <v>21</v>
      </c>
      <c r="M79" s="8"/>
      <c r="N79" s="8"/>
      <c r="O79" s="8"/>
      <c r="P79" s="15" t="s">
        <v>21</v>
      </c>
      <c r="Q79" s="8"/>
      <c r="R79" s="15" t="s">
        <v>58</v>
      </c>
      <c r="S79" s="15" t="s">
        <v>308</v>
      </c>
      <c r="T79" s="8"/>
      <c r="U79" s="15" t="s">
        <v>309</v>
      </c>
      <c r="V79" s="8"/>
    </row>
    <row r="80" spans="1:22" ht="26.25" x14ac:dyDescent="0.25">
      <c r="A80" s="15" t="s">
        <v>306</v>
      </c>
      <c r="B80" s="9" t="s">
        <v>438</v>
      </c>
      <c r="C80" s="25" t="s">
        <v>117</v>
      </c>
      <c r="D80" s="16">
        <v>1</v>
      </c>
      <c r="E80" s="16">
        <v>0</v>
      </c>
      <c r="F80" s="17" t="s">
        <v>311</v>
      </c>
      <c r="G80" s="8"/>
      <c r="H80" s="8"/>
      <c r="I80" s="8"/>
      <c r="J80" s="8"/>
      <c r="K80" s="15" t="s">
        <v>21</v>
      </c>
      <c r="L80" s="15" t="s">
        <v>21</v>
      </c>
      <c r="M80" s="8"/>
      <c r="N80" s="8"/>
      <c r="O80" s="8"/>
      <c r="P80" s="15" t="s">
        <v>21</v>
      </c>
      <c r="Q80" s="8"/>
      <c r="R80" s="15" t="s">
        <v>58</v>
      </c>
      <c r="S80" s="15" t="s">
        <v>308</v>
      </c>
      <c r="T80" s="8"/>
      <c r="U80" s="15" t="s">
        <v>309</v>
      </c>
      <c r="V80" s="8"/>
    </row>
    <row r="81" spans="1:22" x14ac:dyDescent="0.25">
      <c r="A81" s="15" t="s">
        <v>306</v>
      </c>
      <c r="B81" s="9" t="s">
        <v>438</v>
      </c>
      <c r="C81" s="25" t="s">
        <v>117</v>
      </c>
      <c r="D81" s="16">
        <v>1</v>
      </c>
      <c r="E81" s="16">
        <v>0</v>
      </c>
      <c r="F81" s="17" t="s">
        <v>312</v>
      </c>
      <c r="G81" s="17" t="s">
        <v>313</v>
      </c>
      <c r="H81" s="8"/>
      <c r="I81" s="8"/>
      <c r="J81" s="8"/>
      <c r="K81" s="14" t="s">
        <v>508</v>
      </c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x14ac:dyDescent="0.25">
      <c r="A82" s="15" t="s">
        <v>306</v>
      </c>
      <c r="B82" s="9" t="s">
        <v>438</v>
      </c>
      <c r="C82" s="25" t="s">
        <v>117</v>
      </c>
      <c r="D82" s="16">
        <v>1</v>
      </c>
      <c r="E82" s="16">
        <v>0</v>
      </c>
      <c r="F82" s="17" t="s">
        <v>98</v>
      </c>
      <c r="G82" s="17" t="s">
        <v>256</v>
      </c>
      <c r="H82" s="8"/>
      <c r="I82" s="8"/>
      <c r="J82" s="8"/>
      <c r="K82" s="14" t="s">
        <v>508</v>
      </c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26.25" x14ac:dyDescent="0.25">
      <c r="A83" s="15" t="s">
        <v>306</v>
      </c>
      <c r="B83" s="9" t="s">
        <v>438</v>
      </c>
      <c r="C83" s="25" t="s">
        <v>117</v>
      </c>
      <c r="D83" s="16">
        <v>1</v>
      </c>
      <c r="E83" s="16">
        <v>0</v>
      </c>
      <c r="F83" s="17" t="s">
        <v>83</v>
      </c>
      <c r="G83" s="17" t="s">
        <v>314</v>
      </c>
      <c r="H83" s="8"/>
      <c r="I83" s="8"/>
      <c r="J83" s="8"/>
      <c r="K83" s="14" t="s">
        <v>21</v>
      </c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26.25" x14ac:dyDescent="0.25">
      <c r="A84" s="15" t="s">
        <v>306</v>
      </c>
      <c r="B84" s="9" t="s">
        <v>438</v>
      </c>
      <c r="C84" s="25" t="s">
        <v>117</v>
      </c>
      <c r="D84" s="16">
        <v>1</v>
      </c>
      <c r="E84" s="16">
        <v>0</v>
      </c>
      <c r="F84" s="17" t="s">
        <v>315</v>
      </c>
      <c r="G84" s="17" t="s">
        <v>250</v>
      </c>
      <c r="H84" s="8"/>
      <c r="I84" s="8"/>
      <c r="J84" s="8"/>
      <c r="K84" s="14" t="s">
        <v>509</v>
      </c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26.25" x14ac:dyDescent="0.25">
      <c r="A85" s="15" t="s">
        <v>135</v>
      </c>
      <c r="B85" s="9" t="s">
        <v>273</v>
      </c>
      <c r="C85" s="25" t="s">
        <v>136</v>
      </c>
      <c r="D85" s="16">
        <v>1</v>
      </c>
      <c r="E85" s="16">
        <v>0</v>
      </c>
      <c r="F85" s="17" t="s">
        <v>137</v>
      </c>
      <c r="G85" s="17" t="s">
        <v>138</v>
      </c>
      <c r="H85" s="8"/>
      <c r="I85" s="8"/>
      <c r="J85" s="8"/>
      <c r="K85" s="8"/>
      <c r="L85" s="8"/>
      <c r="M85" s="8"/>
      <c r="N85" s="8"/>
      <c r="O85" s="8"/>
      <c r="P85" s="15" t="s">
        <v>21</v>
      </c>
      <c r="Q85" s="8"/>
      <c r="R85" s="8"/>
      <c r="S85" s="8"/>
      <c r="T85" s="8"/>
      <c r="U85" s="15" t="s">
        <v>139</v>
      </c>
      <c r="V85" s="15" t="s">
        <v>140</v>
      </c>
    </row>
    <row r="86" spans="1:22" ht="26.25" x14ac:dyDescent="0.25">
      <c r="A86" s="15" t="s">
        <v>135</v>
      </c>
      <c r="B86" s="9" t="s">
        <v>273</v>
      </c>
      <c r="C86" s="25" t="s">
        <v>136</v>
      </c>
      <c r="D86" s="16">
        <v>1</v>
      </c>
      <c r="E86" s="16">
        <v>0</v>
      </c>
      <c r="F86" s="17" t="s">
        <v>141</v>
      </c>
      <c r="G86" s="17" t="s">
        <v>138</v>
      </c>
      <c r="H86" s="8"/>
      <c r="I86" s="8"/>
      <c r="J86" s="8"/>
      <c r="K86" s="8"/>
      <c r="L86" s="8"/>
      <c r="M86" s="8"/>
      <c r="N86" s="8"/>
      <c r="O86" s="8"/>
      <c r="P86" s="15" t="s">
        <v>21</v>
      </c>
      <c r="Q86" s="8"/>
      <c r="R86" s="8"/>
      <c r="S86" s="8"/>
      <c r="T86" s="8"/>
      <c r="U86" s="15" t="s">
        <v>139</v>
      </c>
      <c r="V86" s="15" t="s">
        <v>140</v>
      </c>
    </row>
    <row r="87" spans="1:22" ht="26.25" x14ac:dyDescent="0.25">
      <c r="A87" s="15" t="s">
        <v>135</v>
      </c>
      <c r="B87" s="9" t="s">
        <v>273</v>
      </c>
      <c r="C87" s="25" t="s">
        <v>136</v>
      </c>
      <c r="D87" s="16">
        <v>1</v>
      </c>
      <c r="E87" s="16">
        <v>0</v>
      </c>
      <c r="F87" s="17" t="s">
        <v>142</v>
      </c>
      <c r="G87" s="17" t="s">
        <v>138</v>
      </c>
      <c r="H87" s="8"/>
      <c r="I87" s="8"/>
      <c r="J87" s="8"/>
      <c r="K87" s="8"/>
      <c r="L87" s="8"/>
      <c r="M87" s="8"/>
      <c r="N87" s="8"/>
      <c r="O87" s="8"/>
      <c r="P87" s="15" t="s">
        <v>21</v>
      </c>
      <c r="Q87" s="8"/>
      <c r="R87" s="8"/>
      <c r="S87" s="8"/>
      <c r="T87" s="8"/>
      <c r="U87" s="15" t="s">
        <v>139</v>
      </c>
      <c r="V87" s="15" t="s">
        <v>140</v>
      </c>
    </row>
    <row r="88" spans="1:22" ht="26.25" x14ac:dyDescent="0.25">
      <c r="A88" s="15" t="s">
        <v>135</v>
      </c>
      <c r="B88" s="9" t="s">
        <v>273</v>
      </c>
      <c r="C88" s="25" t="s">
        <v>136</v>
      </c>
      <c r="D88" s="16">
        <v>1</v>
      </c>
      <c r="E88" s="16">
        <v>0</v>
      </c>
      <c r="F88" s="17" t="s">
        <v>143</v>
      </c>
      <c r="G88" s="17" t="s">
        <v>138</v>
      </c>
      <c r="H88" s="8"/>
      <c r="I88" s="8"/>
      <c r="J88" s="8"/>
      <c r="K88" s="8"/>
      <c r="L88" s="8"/>
      <c r="M88" s="8"/>
      <c r="N88" s="8"/>
      <c r="O88" s="8"/>
      <c r="P88" s="15" t="s">
        <v>21</v>
      </c>
      <c r="Q88" s="8"/>
      <c r="R88" s="8"/>
      <c r="S88" s="8"/>
      <c r="T88" s="8"/>
      <c r="U88" s="15" t="s">
        <v>139</v>
      </c>
      <c r="V88" s="15" t="s">
        <v>140</v>
      </c>
    </row>
    <row r="89" spans="1:22" ht="26.25" x14ac:dyDescent="0.25">
      <c r="A89" s="15" t="s">
        <v>135</v>
      </c>
      <c r="B89" s="9" t="s">
        <v>273</v>
      </c>
      <c r="C89" s="25" t="s">
        <v>136</v>
      </c>
      <c r="D89" s="16">
        <v>1</v>
      </c>
      <c r="E89" s="16">
        <v>0</v>
      </c>
      <c r="F89" s="17" t="s">
        <v>85</v>
      </c>
      <c r="G89" s="17" t="s">
        <v>138</v>
      </c>
      <c r="H89" s="8"/>
      <c r="I89" s="8"/>
      <c r="J89" s="8"/>
      <c r="K89" s="8"/>
      <c r="L89" s="8"/>
      <c r="M89" s="8"/>
      <c r="N89" s="8"/>
      <c r="O89" s="8"/>
      <c r="P89" s="15" t="s">
        <v>21</v>
      </c>
      <c r="Q89" s="8"/>
      <c r="R89" s="8"/>
      <c r="S89" s="8"/>
      <c r="T89" s="8"/>
      <c r="U89" s="15" t="s">
        <v>139</v>
      </c>
      <c r="V89" s="15" t="s">
        <v>140</v>
      </c>
    </row>
    <row r="90" spans="1:22" ht="26.25" x14ac:dyDescent="0.25">
      <c r="A90" s="15" t="s">
        <v>135</v>
      </c>
      <c r="B90" s="9" t="s">
        <v>273</v>
      </c>
      <c r="C90" s="25" t="s">
        <v>136</v>
      </c>
      <c r="D90" s="16">
        <v>1</v>
      </c>
      <c r="E90" s="16">
        <v>0</v>
      </c>
      <c r="F90" s="17" t="s">
        <v>144</v>
      </c>
      <c r="G90" s="17" t="s">
        <v>138</v>
      </c>
      <c r="H90" s="8"/>
      <c r="I90" s="8"/>
      <c r="J90" s="8"/>
      <c r="K90" s="8"/>
      <c r="L90" s="8"/>
      <c r="M90" s="8"/>
      <c r="N90" s="8"/>
      <c r="O90" s="8"/>
      <c r="P90" s="15" t="s">
        <v>21</v>
      </c>
      <c r="Q90" s="8"/>
      <c r="R90" s="8"/>
      <c r="S90" s="8"/>
      <c r="T90" s="8"/>
      <c r="U90" s="15" t="s">
        <v>139</v>
      </c>
      <c r="V90" s="15" t="s">
        <v>140</v>
      </c>
    </row>
    <row r="91" spans="1:22" x14ac:dyDescent="0.25">
      <c r="A91" s="15" t="s">
        <v>135</v>
      </c>
      <c r="B91" s="9" t="s">
        <v>273</v>
      </c>
      <c r="C91" s="25" t="s">
        <v>136</v>
      </c>
      <c r="D91" s="16">
        <v>1</v>
      </c>
      <c r="E91" s="16">
        <v>0</v>
      </c>
      <c r="F91" s="17" t="s">
        <v>145</v>
      </c>
      <c r="G91" s="17" t="s">
        <v>146</v>
      </c>
      <c r="H91" s="8"/>
      <c r="I91" s="8"/>
      <c r="J91" s="8"/>
      <c r="K91" s="8"/>
      <c r="L91" s="8"/>
      <c r="M91" s="8"/>
      <c r="N91" s="8"/>
      <c r="O91" s="8"/>
      <c r="P91" s="15" t="s">
        <v>21</v>
      </c>
      <c r="Q91" s="8"/>
      <c r="R91" s="8"/>
      <c r="S91" s="8"/>
      <c r="T91" s="8"/>
      <c r="U91" s="15" t="s">
        <v>147</v>
      </c>
      <c r="V91" s="8"/>
    </row>
    <row r="92" spans="1:22" x14ac:dyDescent="0.25">
      <c r="A92" s="15" t="s">
        <v>135</v>
      </c>
      <c r="B92" s="9" t="s">
        <v>273</v>
      </c>
      <c r="C92" s="25" t="s">
        <v>136</v>
      </c>
      <c r="D92" s="16">
        <v>1</v>
      </c>
      <c r="E92" s="16">
        <v>0</v>
      </c>
      <c r="F92" s="17" t="s">
        <v>148</v>
      </c>
      <c r="G92" s="17" t="s">
        <v>149</v>
      </c>
      <c r="H92" s="8"/>
      <c r="I92" s="8"/>
      <c r="J92" s="8"/>
      <c r="K92" s="8"/>
      <c r="L92" s="8"/>
      <c r="M92" s="8"/>
      <c r="N92" s="8"/>
      <c r="O92" s="8"/>
      <c r="P92" s="15" t="s">
        <v>21</v>
      </c>
      <c r="Q92" s="8"/>
      <c r="R92" s="8"/>
      <c r="S92" s="8"/>
      <c r="T92" s="8"/>
      <c r="U92" s="15" t="s">
        <v>147</v>
      </c>
      <c r="V92" s="8"/>
    </row>
    <row r="93" spans="1:22" ht="26.25" x14ac:dyDescent="0.25">
      <c r="A93" s="15" t="s">
        <v>135</v>
      </c>
      <c r="B93" s="9" t="s">
        <v>273</v>
      </c>
      <c r="C93" s="25" t="s">
        <v>136</v>
      </c>
      <c r="D93" s="16">
        <v>1</v>
      </c>
      <c r="E93" s="16">
        <v>0</v>
      </c>
      <c r="F93" s="17" t="s">
        <v>68</v>
      </c>
      <c r="G93" s="17" t="s">
        <v>150</v>
      </c>
      <c r="H93" s="8"/>
      <c r="I93" s="8"/>
      <c r="J93" s="8"/>
      <c r="K93" s="8"/>
      <c r="L93" s="8"/>
      <c r="M93" s="8"/>
      <c r="N93" s="8"/>
      <c r="O93" s="8"/>
      <c r="P93" s="15" t="s">
        <v>21</v>
      </c>
      <c r="Q93" s="8"/>
      <c r="R93" s="8"/>
      <c r="S93" s="8"/>
      <c r="T93" s="8"/>
      <c r="U93" s="15" t="s">
        <v>147</v>
      </c>
      <c r="V93" s="8"/>
    </row>
    <row r="94" spans="1:22" x14ac:dyDescent="0.25">
      <c r="A94" s="11" t="s">
        <v>122</v>
      </c>
      <c r="B94" s="11" t="s">
        <v>436</v>
      </c>
      <c r="C94" s="26" t="s">
        <v>117</v>
      </c>
      <c r="D94" s="12">
        <v>2</v>
      </c>
      <c r="E94" s="12">
        <v>0</v>
      </c>
      <c r="F94" s="13" t="s">
        <v>19</v>
      </c>
      <c r="G94" s="13" t="s">
        <v>20</v>
      </c>
      <c r="H94" s="14"/>
      <c r="I94" s="14"/>
      <c r="J94" s="14"/>
      <c r="K94" s="14"/>
      <c r="L94" s="14"/>
      <c r="M94" s="14"/>
      <c r="N94" s="14"/>
      <c r="O94" s="14"/>
      <c r="P94" s="11" t="s">
        <v>21</v>
      </c>
      <c r="Q94" s="14"/>
      <c r="R94" s="14"/>
      <c r="S94" s="14"/>
      <c r="T94" s="14"/>
      <c r="U94" s="11" t="s">
        <v>123</v>
      </c>
      <c r="V94" s="14"/>
    </row>
    <row r="95" spans="1:22" ht="77.25" x14ac:dyDescent="0.25">
      <c r="A95" s="15" t="s">
        <v>43</v>
      </c>
      <c r="B95" s="9" t="s">
        <v>437</v>
      </c>
      <c r="C95" s="25" t="s">
        <v>174</v>
      </c>
      <c r="D95" s="16">
        <v>8</v>
      </c>
      <c r="E95" s="16">
        <v>3</v>
      </c>
      <c r="F95" s="17" t="s">
        <v>175</v>
      </c>
      <c r="G95" s="17" t="s">
        <v>176</v>
      </c>
      <c r="H95" s="8"/>
      <c r="I95" s="15" t="s">
        <v>21</v>
      </c>
      <c r="J95" s="15" t="s">
        <v>21</v>
      </c>
      <c r="K95" s="8"/>
      <c r="L95" s="15" t="s">
        <v>21</v>
      </c>
      <c r="M95" s="8"/>
      <c r="N95" s="8"/>
      <c r="O95" s="8"/>
      <c r="P95" s="15" t="s">
        <v>56</v>
      </c>
      <c r="Q95" s="8"/>
      <c r="R95" s="15" t="s">
        <v>47</v>
      </c>
      <c r="S95" s="15" t="s">
        <v>52</v>
      </c>
      <c r="T95" s="15" t="s">
        <v>48</v>
      </c>
      <c r="U95" s="15" t="s">
        <v>177</v>
      </c>
      <c r="V95" s="8"/>
    </row>
    <row r="96" spans="1:22" ht="77.25" x14ac:dyDescent="0.25">
      <c r="A96" s="15" t="s">
        <v>43</v>
      </c>
      <c r="B96" s="9" t="s">
        <v>437</v>
      </c>
      <c r="C96" s="25" t="s">
        <v>174</v>
      </c>
      <c r="D96" s="16">
        <v>8</v>
      </c>
      <c r="E96" s="16">
        <v>0.5</v>
      </c>
      <c r="F96" s="17" t="s">
        <v>178</v>
      </c>
      <c r="G96" s="17" t="s">
        <v>179</v>
      </c>
      <c r="H96" s="8"/>
      <c r="I96" s="15" t="s">
        <v>21</v>
      </c>
      <c r="J96" s="15" t="s">
        <v>21</v>
      </c>
      <c r="K96" s="8"/>
      <c r="L96" s="15" t="s">
        <v>21</v>
      </c>
      <c r="M96" s="8"/>
      <c r="N96" s="8"/>
      <c r="O96" s="8"/>
      <c r="P96" s="15" t="s">
        <v>56</v>
      </c>
      <c r="Q96" s="8"/>
      <c r="R96" s="15" t="s">
        <v>47</v>
      </c>
      <c r="S96" s="15" t="s">
        <v>48</v>
      </c>
      <c r="T96" s="15" t="s">
        <v>48</v>
      </c>
      <c r="U96" s="15" t="s">
        <v>177</v>
      </c>
      <c r="V96" s="8"/>
    </row>
    <row r="97" spans="1:22" ht="77.25" x14ac:dyDescent="0.25">
      <c r="A97" s="15" t="s">
        <v>43</v>
      </c>
      <c r="B97" s="9" t="s">
        <v>437</v>
      </c>
      <c r="C97" s="25" t="s">
        <v>174</v>
      </c>
      <c r="D97" s="16">
        <v>8</v>
      </c>
      <c r="E97" s="16">
        <v>3</v>
      </c>
      <c r="F97" s="17" t="s">
        <v>118</v>
      </c>
      <c r="G97" s="17" t="s">
        <v>180</v>
      </c>
      <c r="H97" s="8"/>
      <c r="I97" s="15" t="s">
        <v>21</v>
      </c>
      <c r="J97" s="15" t="s">
        <v>21</v>
      </c>
      <c r="K97" s="8"/>
      <c r="L97" s="15" t="s">
        <v>21</v>
      </c>
      <c r="M97" s="8"/>
      <c r="N97" s="8"/>
      <c r="O97" s="8"/>
      <c r="P97" s="15" t="s">
        <v>56</v>
      </c>
      <c r="Q97" s="8"/>
      <c r="R97" s="15" t="s">
        <v>47</v>
      </c>
      <c r="S97" s="15" t="s">
        <v>48</v>
      </c>
      <c r="T97" s="15" t="s">
        <v>52</v>
      </c>
      <c r="U97" s="15" t="s">
        <v>177</v>
      </c>
      <c r="V97" s="8"/>
    </row>
    <row r="98" spans="1:22" ht="51.75" x14ac:dyDescent="0.25">
      <c r="A98" s="15" t="s">
        <v>91</v>
      </c>
      <c r="B98" s="9" t="s">
        <v>431</v>
      </c>
      <c r="C98" s="25" t="s">
        <v>117</v>
      </c>
      <c r="D98" s="16">
        <v>1</v>
      </c>
      <c r="E98" s="16">
        <v>0</v>
      </c>
      <c r="F98" s="17" t="s">
        <v>137</v>
      </c>
      <c r="G98" s="8"/>
      <c r="H98" s="11" t="s">
        <v>56</v>
      </c>
      <c r="I98" s="8"/>
      <c r="J98" s="15" t="s">
        <v>56</v>
      </c>
      <c r="K98" s="15" t="s">
        <v>21</v>
      </c>
      <c r="L98" s="15" t="s">
        <v>21</v>
      </c>
      <c r="M98" s="15" t="s">
        <v>56</v>
      </c>
      <c r="N98" s="15" t="s">
        <v>56</v>
      </c>
      <c r="O98" s="15" t="s">
        <v>56</v>
      </c>
      <c r="P98" s="15" t="s">
        <v>21</v>
      </c>
      <c r="Q98" s="8"/>
      <c r="R98" s="15" t="s">
        <v>58</v>
      </c>
      <c r="S98" s="15" t="s">
        <v>245</v>
      </c>
      <c r="T98" s="15" t="s">
        <v>245</v>
      </c>
      <c r="U98" s="9" t="s">
        <v>439</v>
      </c>
      <c r="V98" s="8"/>
    </row>
    <row r="99" spans="1:22" ht="51.75" x14ac:dyDescent="0.25">
      <c r="A99" s="15" t="s">
        <v>91</v>
      </c>
      <c r="B99" s="9" t="s">
        <v>431</v>
      </c>
      <c r="C99" s="25" t="s">
        <v>117</v>
      </c>
      <c r="D99" s="16">
        <v>1</v>
      </c>
      <c r="E99" s="16">
        <v>0</v>
      </c>
      <c r="F99" s="17" t="s">
        <v>142</v>
      </c>
      <c r="G99" s="8"/>
      <c r="H99" s="11" t="s">
        <v>56</v>
      </c>
      <c r="I99" s="8"/>
      <c r="J99" s="15" t="s">
        <v>56</v>
      </c>
      <c r="K99" s="15" t="s">
        <v>21</v>
      </c>
      <c r="L99" s="15" t="s">
        <v>21</v>
      </c>
      <c r="M99" s="15" t="s">
        <v>56</v>
      </c>
      <c r="N99" s="15" t="s">
        <v>56</v>
      </c>
      <c r="O99" s="15" t="s">
        <v>56</v>
      </c>
      <c r="P99" s="15" t="s">
        <v>21</v>
      </c>
      <c r="Q99" s="8"/>
      <c r="R99" s="15" t="s">
        <v>58</v>
      </c>
      <c r="S99" s="15" t="s">
        <v>245</v>
      </c>
      <c r="T99" s="15" t="s">
        <v>245</v>
      </c>
      <c r="U99" s="9" t="s">
        <v>439</v>
      </c>
      <c r="V99" s="8"/>
    </row>
    <row r="100" spans="1:22" ht="51.75" x14ac:dyDescent="0.25">
      <c r="A100" s="15" t="s">
        <v>91</v>
      </c>
      <c r="B100" s="9" t="s">
        <v>431</v>
      </c>
      <c r="C100" s="25" t="s">
        <v>117</v>
      </c>
      <c r="D100" s="16">
        <v>1</v>
      </c>
      <c r="E100" s="16">
        <v>0</v>
      </c>
      <c r="F100" s="17" t="s">
        <v>201</v>
      </c>
      <c r="G100" s="8"/>
      <c r="H100" s="11" t="s">
        <v>56</v>
      </c>
      <c r="I100" s="8"/>
      <c r="J100" s="15" t="s">
        <v>56</v>
      </c>
      <c r="K100" s="15" t="s">
        <v>21</v>
      </c>
      <c r="L100" s="15" t="s">
        <v>21</v>
      </c>
      <c r="M100" s="15" t="s">
        <v>56</v>
      </c>
      <c r="N100" s="15" t="s">
        <v>56</v>
      </c>
      <c r="O100" s="15" t="s">
        <v>56</v>
      </c>
      <c r="P100" s="15" t="s">
        <v>21</v>
      </c>
      <c r="Q100" s="8"/>
      <c r="R100" s="15" t="s">
        <v>58</v>
      </c>
      <c r="S100" s="15" t="s">
        <v>245</v>
      </c>
      <c r="T100" s="15" t="s">
        <v>245</v>
      </c>
      <c r="U100" s="9" t="s">
        <v>439</v>
      </c>
      <c r="V100" s="8"/>
    </row>
    <row r="101" spans="1:22" ht="51.75" x14ac:dyDescent="0.25">
      <c r="A101" s="15" t="s">
        <v>91</v>
      </c>
      <c r="B101" s="9" t="s">
        <v>431</v>
      </c>
      <c r="C101" s="25" t="s">
        <v>117</v>
      </c>
      <c r="D101" s="16">
        <v>1</v>
      </c>
      <c r="E101" s="16">
        <v>0</v>
      </c>
      <c r="F101" s="17" t="s">
        <v>246</v>
      </c>
      <c r="G101" s="8"/>
      <c r="H101" s="11" t="s">
        <v>56</v>
      </c>
      <c r="I101" s="8"/>
      <c r="J101" s="15" t="s">
        <v>56</v>
      </c>
      <c r="K101" s="15" t="s">
        <v>21</v>
      </c>
      <c r="L101" s="15" t="s">
        <v>21</v>
      </c>
      <c r="M101" s="15" t="s">
        <v>56</v>
      </c>
      <c r="N101" s="15" t="s">
        <v>56</v>
      </c>
      <c r="O101" s="15" t="s">
        <v>56</v>
      </c>
      <c r="P101" s="15" t="s">
        <v>21</v>
      </c>
      <c r="Q101" s="8"/>
      <c r="R101" s="15" t="s">
        <v>58</v>
      </c>
      <c r="S101" s="15" t="s">
        <v>245</v>
      </c>
      <c r="T101" s="15" t="s">
        <v>245</v>
      </c>
      <c r="U101" s="9" t="s">
        <v>439</v>
      </c>
      <c r="V101" s="8"/>
    </row>
    <row r="102" spans="1:22" ht="51.75" x14ac:dyDescent="0.25">
      <c r="A102" s="15" t="s">
        <v>91</v>
      </c>
      <c r="B102" s="9" t="s">
        <v>431</v>
      </c>
      <c r="C102" s="25" t="s">
        <v>117</v>
      </c>
      <c r="D102" s="16">
        <v>1</v>
      </c>
      <c r="E102" s="16">
        <v>0</v>
      </c>
      <c r="F102" s="17" t="s">
        <v>211</v>
      </c>
      <c r="G102" s="17" t="s">
        <v>175</v>
      </c>
      <c r="H102" s="11" t="s">
        <v>56</v>
      </c>
      <c r="I102" s="8"/>
      <c r="J102" s="15" t="s">
        <v>56</v>
      </c>
      <c r="K102" s="15" t="s">
        <v>21</v>
      </c>
      <c r="L102" s="15" t="s">
        <v>21</v>
      </c>
      <c r="M102" s="15" t="s">
        <v>56</v>
      </c>
      <c r="N102" s="15" t="s">
        <v>56</v>
      </c>
      <c r="O102" s="15" t="s">
        <v>56</v>
      </c>
      <c r="P102" s="15" t="s">
        <v>21</v>
      </c>
      <c r="Q102" s="8"/>
      <c r="R102" s="15" t="s">
        <v>58</v>
      </c>
      <c r="S102" s="15" t="s">
        <v>245</v>
      </c>
      <c r="T102" s="15" t="s">
        <v>245</v>
      </c>
      <c r="U102" s="9" t="s">
        <v>439</v>
      </c>
      <c r="V102" s="8"/>
    </row>
    <row r="103" spans="1:22" ht="51.75" x14ac:dyDescent="0.25">
      <c r="A103" s="15" t="s">
        <v>91</v>
      </c>
      <c r="B103" s="9" t="s">
        <v>431</v>
      </c>
      <c r="C103" s="25" t="s">
        <v>117</v>
      </c>
      <c r="D103" s="16">
        <v>1</v>
      </c>
      <c r="E103" s="16">
        <v>0</v>
      </c>
      <c r="F103" s="17" t="s">
        <v>247</v>
      </c>
      <c r="G103" s="8"/>
      <c r="H103" s="11" t="s">
        <v>56</v>
      </c>
      <c r="I103" s="8"/>
      <c r="J103" s="15" t="s">
        <v>56</v>
      </c>
      <c r="K103" s="15" t="s">
        <v>21</v>
      </c>
      <c r="L103" s="15" t="s">
        <v>21</v>
      </c>
      <c r="M103" s="15" t="s">
        <v>56</v>
      </c>
      <c r="N103" s="15" t="s">
        <v>56</v>
      </c>
      <c r="O103" s="15" t="s">
        <v>56</v>
      </c>
      <c r="P103" s="15" t="s">
        <v>21</v>
      </c>
      <c r="Q103" s="8"/>
      <c r="R103" s="15" t="s">
        <v>58</v>
      </c>
      <c r="S103" s="15" t="s">
        <v>245</v>
      </c>
      <c r="T103" s="15" t="s">
        <v>245</v>
      </c>
      <c r="U103" s="9" t="s">
        <v>439</v>
      </c>
      <c r="V103" s="8"/>
    </row>
    <row r="104" spans="1:22" ht="51.75" x14ac:dyDescent="0.25">
      <c r="A104" s="15" t="s">
        <v>91</v>
      </c>
      <c r="B104" s="9" t="s">
        <v>431</v>
      </c>
      <c r="C104" s="25" t="s">
        <v>117</v>
      </c>
      <c r="D104" s="16">
        <v>1</v>
      </c>
      <c r="E104" s="16">
        <v>0</v>
      </c>
      <c r="F104" s="17" t="s">
        <v>248</v>
      </c>
      <c r="G104" s="8"/>
      <c r="H104" s="11" t="s">
        <v>56</v>
      </c>
      <c r="I104" s="8"/>
      <c r="J104" s="15" t="s">
        <v>56</v>
      </c>
      <c r="K104" s="15" t="s">
        <v>21</v>
      </c>
      <c r="L104" s="15" t="s">
        <v>21</v>
      </c>
      <c r="M104" s="15" t="s">
        <v>56</v>
      </c>
      <c r="N104" s="15" t="s">
        <v>56</v>
      </c>
      <c r="O104" s="15" t="s">
        <v>56</v>
      </c>
      <c r="P104" s="15" t="s">
        <v>21</v>
      </c>
      <c r="Q104" s="8"/>
      <c r="R104" s="15" t="s">
        <v>58</v>
      </c>
      <c r="S104" s="15" t="s">
        <v>245</v>
      </c>
      <c r="T104" s="15" t="s">
        <v>245</v>
      </c>
      <c r="U104" s="9" t="s">
        <v>439</v>
      </c>
      <c r="V104" s="8"/>
    </row>
    <row r="105" spans="1:22" ht="51.75" x14ac:dyDescent="0.25">
      <c r="A105" s="15" t="s">
        <v>91</v>
      </c>
      <c r="B105" s="9" t="s">
        <v>431</v>
      </c>
      <c r="C105" s="25" t="s">
        <v>117</v>
      </c>
      <c r="D105" s="16">
        <v>1</v>
      </c>
      <c r="E105" s="16">
        <v>0</v>
      </c>
      <c r="F105" s="17" t="s">
        <v>249</v>
      </c>
      <c r="G105" s="17" t="s">
        <v>250</v>
      </c>
      <c r="H105" s="11" t="s">
        <v>56</v>
      </c>
      <c r="I105" s="8"/>
      <c r="J105" s="15" t="s">
        <v>56</v>
      </c>
      <c r="K105" s="15" t="s">
        <v>21</v>
      </c>
      <c r="L105" s="15" t="s">
        <v>21</v>
      </c>
      <c r="M105" s="15" t="s">
        <v>56</v>
      </c>
      <c r="N105" s="15" t="s">
        <v>56</v>
      </c>
      <c r="O105" s="15" t="s">
        <v>56</v>
      </c>
      <c r="P105" s="15" t="s">
        <v>21</v>
      </c>
      <c r="Q105" s="8"/>
      <c r="R105" s="15" t="s">
        <v>58</v>
      </c>
      <c r="S105" s="15" t="s">
        <v>245</v>
      </c>
      <c r="T105" s="15" t="s">
        <v>245</v>
      </c>
      <c r="U105" s="9" t="s">
        <v>439</v>
      </c>
      <c r="V105" s="8"/>
    </row>
    <row r="106" spans="1:22" ht="51.75" x14ac:dyDescent="0.25">
      <c r="A106" s="15" t="s">
        <v>91</v>
      </c>
      <c r="B106" s="9" t="s">
        <v>431</v>
      </c>
      <c r="C106" s="25" t="s">
        <v>117</v>
      </c>
      <c r="D106" s="16">
        <v>1</v>
      </c>
      <c r="E106" s="16">
        <v>0</v>
      </c>
      <c r="F106" s="17" t="s">
        <v>90</v>
      </c>
      <c r="G106" s="8"/>
      <c r="H106" s="11" t="s">
        <v>56</v>
      </c>
      <c r="I106" s="8"/>
      <c r="J106" s="15" t="s">
        <v>56</v>
      </c>
      <c r="K106" s="15" t="s">
        <v>21</v>
      </c>
      <c r="L106" s="15" t="s">
        <v>21</v>
      </c>
      <c r="M106" s="15" t="s">
        <v>56</v>
      </c>
      <c r="N106" s="15" t="s">
        <v>56</v>
      </c>
      <c r="O106" s="15" t="s">
        <v>56</v>
      </c>
      <c r="P106" s="15" t="s">
        <v>21</v>
      </c>
      <c r="Q106" s="8"/>
      <c r="R106" s="15" t="s">
        <v>58</v>
      </c>
      <c r="S106" s="15" t="s">
        <v>245</v>
      </c>
      <c r="T106" s="15" t="s">
        <v>245</v>
      </c>
      <c r="U106" s="9" t="s">
        <v>439</v>
      </c>
      <c r="V106" s="8"/>
    </row>
    <row r="107" spans="1:22" ht="51.75" x14ac:dyDescent="0.25">
      <c r="A107" s="15" t="s">
        <v>91</v>
      </c>
      <c r="B107" s="9" t="s">
        <v>431</v>
      </c>
      <c r="C107" s="25" t="s">
        <v>136</v>
      </c>
      <c r="D107" s="16">
        <v>1</v>
      </c>
      <c r="E107" s="16">
        <v>0</v>
      </c>
      <c r="F107" s="17" t="s">
        <v>178</v>
      </c>
      <c r="G107" s="8"/>
      <c r="H107" s="15" t="s">
        <v>56</v>
      </c>
      <c r="I107" s="15" t="s">
        <v>56</v>
      </c>
      <c r="J107" s="15" t="s">
        <v>56</v>
      </c>
      <c r="K107" s="15" t="s">
        <v>56</v>
      </c>
      <c r="L107" s="15" t="s">
        <v>56</v>
      </c>
      <c r="M107" s="15" t="s">
        <v>56</v>
      </c>
      <c r="N107" s="15" t="s">
        <v>56</v>
      </c>
      <c r="O107" s="15" t="s">
        <v>21</v>
      </c>
      <c r="P107" s="15" t="s">
        <v>56</v>
      </c>
      <c r="Q107" s="8"/>
      <c r="R107" s="15" t="s">
        <v>26</v>
      </c>
      <c r="S107" s="15" t="s">
        <v>251</v>
      </c>
      <c r="T107" s="15" t="s">
        <v>251</v>
      </c>
      <c r="U107" s="15" t="s">
        <v>252</v>
      </c>
      <c r="V107" s="15" t="s">
        <v>253</v>
      </c>
    </row>
    <row r="108" spans="1:22" ht="51.75" x14ac:dyDescent="0.25">
      <c r="A108" s="15" t="s">
        <v>91</v>
      </c>
      <c r="B108" s="9" t="s">
        <v>431</v>
      </c>
      <c r="C108" s="25" t="s">
        <v>136</v>
      </c>
      <c r="D108" s="16">
        <v>1</v>
      </c>
      <c r="E108" s="16">
        <v>0</v>
      </c>
      <c r="F108" s="17" t="s">
        <v>254</v>
      </c>
      <c r="G108" s="8"/>
      <c r="H108" s="15" t="s">
        <v>56</v>
      </c>
      <c r="I108" s="15" t="s">
        <v>56</v>
      </c>
      <c r="J108" s="15" t="s">
        <v>56</v>
      </c>
      <c r="K108" s="15" t="s">
        <v>56</v>
      </c>
      <c r="L108" s="15" t="s">
        <v>56</v>
      </c>
      <c r="M108" s="15" t="s">
        <v>56</v>
      </c>
      <c r="N108" s="15" t="s">
        <v>56</v>
      </c>
      <c r="O108" s="15" t="s">
        <v>21</v>
      </c>
      <c r="P108" s="15" t="s">
        <v>56</v>
      </c>
      <c r="Q108" s="8"/>
      <c r="R108" s="15" t="s">
        <v>26</v>
      </c>
      <c r="S108" s="15" t="s">
        <v>251</v>
      </c>
      <c r="T108" s="15" t="s">
        <v>251</v>
      </c>
      <c r="U108" s="15" t="s">
        <v>255</v>
      </c>
      <c r="V108" s="15" t="s">
        <v>253</v>
      </c>
    </row>
    <row r="109" spans="1:22" ht="39" x14ac:dyDescent="0.25">
      <c r="A109" s="15" t="s">
        <v>91</v>
      </c>
      <c r="B109" s="9" t="s">
        <v>431</v>
      </c>
      <c r="C109" s="25" t="s">
        <v>117</v>
      </c>
      <c r="D109" s="16">
        <v>1</v>
      </c>
      <c r="E109" s="16">
        <v>0</v>
      </c>
      <c r="F109" s="17" t="s">
        <v>256</v>
      </c>
      <c r="G109" s="8"/>
      <c r="H109" s="15" t="s">
        <v>56</v>
      </c>
      <c r="I109" s="8"/>
      <c r="J109" s="15" t="s">
        <v>56</v>
      </c>
      <c r="K109" s="15" t="s">
        <v>56</v>
      </c>
      <c r="L109" s="15" t="s">
        <v>56</v>
      </c>
      <c r="M109" s="15" t="s">
        <v>56</v>
      </c>
      <c r="N109" s="15" t="s">
        <v>21</v>
      </c>
      <c r="O109" s="15" t="s">
        <v>56</v>
      </c>
      <c r="P109" s="15" t="s">
        <v>56</v>
      </c>
      <c r="Q109" s="8"/>
      <c r="R109" s="15" t="s">
        <v>58</v>
      </c>
      <c r="S109" s="15" t="s">
        <v>257</v>
      </c>
      <c r="T109" s="15" t="s">
        <v>257</v>
      </c>
      <c r="U109" s="28" t="s">
        <v>258</v>
      </c>
      <c r="V109" s="8"/>
    </row>
    <row r="110" spans="1:22" ht="39" x14ac:dyDescent="0.25">
      <c r="A110" s="15" t="s">
        <v>91</v>
      </c>
      <c r="B110" s="9" t="s">
        <v>431</v>
      </c>
      <c r="C110" s="25" t="s">
        <v>117</v>
      </c>
      <c r="D110" s="16">
        <v>1</v>
      </c>
      <c r="E110" s="16">
        <v>0</v>
      </c>
      <c r="F110" s="17" t="s">
        <v>256</v>
      </c>
      <c r="G110" s="8"/>
      <c r="H110" s="15" t="s">
        <v>56</v>
      </c>
      <c r="I110" s="8"/>
      <c r="J110" s="15" t="s">
        <v>56</v>
      </c>
      <c r="K110" s="15" t="s">
        <v>56</v>
      </c>
      <c r="L110" s="15" t="s">
        <v>56</v>
      </c>
      <c r="M110" s="15" t="s">
        <v>56</v>
      </c>
      <c r="N110" s="15" t="s">
        <v>21</v>
      </c>
      <c r="O110" s="15" t="s">
        <v>56</v>
      </c>
      <c r="P110" s="15" t="s">
        <v>56</v>
      </c>
      <c r="Q110" s="8"/>
      <c r="R110" s="15" t="s">
        <v>58</v>
      </c>
      <c r="S110" s="15" t="s">
        <v>257</v>
      </c>
      <c r="T110" s="15" t="s">
        <v>257</v>
      </c>
      <c r="U110" s="28" t="s">
        <v>258</v>
      </c>
      <c r="V110" s="8"/>
    </row>
    <row r="111" spans="1:22" ht="51.75" x14ac:dyDescent="0.25">
      <c r="A111" s="15" t="s">
        <v>259</v>
      </c>
      <c r="B111" s="9" t="s">
        <v>431</v>
      </c>
      <c r="C111" s="25" t="s">
        <v>117</v>
      </c>
      <c r="D111" s="16">
        <v>1</v>
      </c>
      <c r="E111" s="16">
        <v>0</v>
      </c>
      <c r="F111" s="17" t="s">
        <v>260</v>
      </c>
      <c r="G111" s="8"/>
      <c r="H111" s="15" t="s">
        <v>56</v>
      </c>
      <c r="I111" s="8"/>
      <c r="J111" s="15" t="s">
        <v>56</v>
      </c>
      <c r="K111" s="15" t="s">
        <v>21</v>
      </c>
      <c r="L111" s="15" t="s">
        <v>21</v>
      </c>
      <c r="M111" s="15" t="s">
        <v>56</v>
      </c>
      <c r="N111" s="15" t="s">
        <v>56</v>
      </c>
      <c r="O111" s="15" t="s">
        <v>56</v>
      </c>
      <c r="P111" s="15" t="s">
        <v>21</v>
      </c>
      <c r="Q111" s="8"/>
      <c r="R111" s="15" t="s">
        <v>58</v>
      </c>
      <c r="S111" s="15" t="s">
        <v>93</v>
      </c>
      <c r="T111" s="15" t="s">
        <v>245</v>
      </c>
      <c r="U111" s="15" t="s">
        <v>261</v>
      </c>
      <c r="V111" s="15" t="s">
        <v>262</v>
      </c>
    </row>
    <row r="112" spans="1:22" ht="51.75" x14ac:dyDescent="0.25">
      <c r="A112" s="15" t="s">
        <v>259</v>
      </c>
      <c r="B112" s="9" t="s">
        <v>431</v>
      </c>
      <c r="C112" s="25" t="s">
        <v>117</v>
      </c>
      <c r="D112" s="16">
        <v>1</v>
      </c>
      <c r="E112" s="16">
        <v>0</v>
      </c>
      <c r="F112" s="17" t="s">
        <v>198</v>
      </c>
      <c r="G112" s="8"/>
      <c r="H112" s="15" t="s">
        <v>56</v>
      </c>
      <c r="I112" s="8"/>
      <c r="J112" s="15" t="s">
        <v>56</v>
      </c>
      <c r="K112" s="15" t="s">
        <v>21</v>
      </c>
      <c r="L112" s="15" t="s">
        <v>21</v>
      </c>
      <c r="M112" s="15" t="s">
        <v>56</v>
      </c>
      <c r="N112" s="15" t="s">
        <v>56</v>
      </c>
      <c r="O112" s="15" t="s">
        <v>56</v>
      </c>
      <c r="P112" s="15" t="s">
        <v>21</v>
      </c>
      <c r="Q112" s="8"/>
      <c r="R112" s="15" t="s">
        <v>58</v>
      </c>
      <c r="S112" s="15" t="s">
        <v>93</v>
      </c>
      <c r="T112" s="15" t="s">
        <v>245</v>
      </c>
      <c r="U112" s="15" t="s">
        <v>261</v>
      </c>
      <c r="V112" s="15" t="s">
        <v>262</v>
      </c>
    </row>
    <row r="113" spans="1:22" ht="51.75" x14ac:dyDescent="0.25">
      <c r="A113" s="15" t="s">
        <v>259</v>
      </c>
      <c r="B113" s="9" t="s">
        <v>431</v>
      </c>
      <c r="C113" s="25" t="s">
        <v>117</v>
      </c>
      <c r="D113" s="16">
        <v>1</v>
      </c>
      <c r="E113" s="16">
        <v>0</v>
      </c>
      <c r="F113" s="17" t="s">
        <v>263</v>
      </c>
      <c r="G113" s="8"/>
      <c r="H113" s="15" t="s">
        <v>56</v>
      </c>
      <c r="I113" s="8"/>
      <c r="J113" s="15" t="s">
        <v>56</v>
      </c>
      <c r="K113" s="15" t="s">
        <v>21</v>
      </c>
      <c r="L113" s="15" t="s">
        <v>21</v>
      </c>
      <c r="M113" s="15" t="s">
        <v>56</v>
      </c>
      <c r="N113" s="15" t="s">
        <v>56</v>
      </c>
      <c r="O113" s="15" t="s">
        <v>56</v>
      </c>
      <c r="P113" s="15" t="s">
        <v>21</v>
      </c>
      <c r="Q113" s="8"/>
      <c r="R113" s="15" t="s">
        <v>58</v>
      </c>
      <c r="S113" s="15" t="s">
        <v>93</v>
      </c>
      <c r="T113" s="15" t="s">
        <v>245</v>
      </c>
      <c r="U113" s="15" t="s">
        <v>264</v>
      </c>
      <c r="V113" s="15" t="s">
        <v>265</v>
      </c>
    </row>
    <row r="114" spans="1:22" ht="51.75" x14ac:dyDescent="0.25">
      <c r="A114" s="15" t="s">
        <v>259</v>
      </c>
      <c r="B114" s="9" t="s">
        <v>431</v>
      </c>
      <c r="C114" s="25" t="s">
        <v>117</v>
      </c>
      <c r="D114" s="16">
        <v>1</v>
      </c>
      <c r="E114" s="16">
        <v>0</v>
      </c>
      <c r="F114" s="17" t="s">
        <v>266</v>
      </c>
      <c r="G114" s="8"/>
      <c r="H114" s="15" t="s">
        <v>56</v>
      </c>
      <c r="I114" s="8"/>
      <c r="J114" s="15" t="s">
        <v>56</v>
      </c>
      <c r="K114" s="15" t="s">
        <v>21</v>
      </c>
      <c r="L114" s="15" t="s">
        <v>21</v>
      </c>
      <c r="M114" s="15" t="s">
        <v>56</v>
      </c>
      <c r="N114" s="15" t="s">
        <v>56</v>
      </c>
      <c r="O114" s="15" t="s">
        <v>56</v>
      </c>
      <c r="P114" s="15" t="s">
        <v>21</v>
      </c>
      <c r="Q114" s="8"/>
      <c r="R114" s="15" t="s">
        <v>58</v>
      </c>
      <c r="S114" s="15" t="s">
        <v>93</v>
      </c>
      <c r="T114" s="15" t="s">
        <v>245</v>
      </c>
      <c r="U114" s="15" t="s">
        <v>261</v>
      </c>
      <c r="V114" s="15" t="s">
        <v>262</v>
      </c>
    </row>
    <row r="115" spans="1:22" ht="51.75" x14ac:dyDescent="0.25">
      <c r="A115" s="15" t="s">
        <v>259</v>
      </c>
      <c r="B115" s="9" t="s">
        <v>431</v>
      </c>
      <c r="C115" s="25" t="s">
        <v>117</v>
      </c>
      <c r="D115" s="16">
        <v>1</v>
      </c>
      <c r="E115" s="16">
        <v>0</v>
      </c>
      <c r="F115" s="17" t="s">
        <v>145</v>
      </c>
      <c r="G115" s="8"/>
      <c r="H115" s="15" t="s">
        <v>56</v>
      </c>
      <c r="I115" s="8"/>
      <c r="J115" s="15" t="s">
        <v>56</v>
      </c>
      <c r="K115" s="15" t="s">
        <v>21</v>
      </c>
      <c r="L115" s="15" t="s">
        <v>21</v>
      </c>
      <c r="M115" s="15" t="s">
        <v>56</v>
      </c>
      <c r="N115" s="15" t="s">
        <v>56</v>
      </c>
      <c r="O115" s="15" t="s">
        <v>56</v>
      </c>
      <c r="P115" s="15" t="s">
        <v>21</v>
      </c>
      <c r="Q115" s="8"/>
      <c r="R115" s="15" t="s">
        <v>58</v>
      </c>
      <c r="S115" s="15" t="s">
        <v>93</v>
      </c>
      <c r="T115" s="15" t="s">
        <v>245</v>
      </c>
      <c r="U115" s="15" t="s">
        <v>261</v>
      </c>
      <c r="V115" s="15" t="s">
        <v>262</v>
      </c>
    </row>
    <row r="116" spans="1:22" ht="51.75" x14ac:dyDescent="0.25">
      <c r="A116" s="15" t="s">
        <v>259</v>
      </c>
      <c r="B116" s="9" t="s">
        <v>431</v>
      </c>
      <c r="C116" s="25" t="s">
        <v>117</v>
      </c>
      <c r="D116" s="16">
        <v>1</v>
      </c>
      <c r="E116" s="16">
        <v>0</v>
      </c>
      <c r="F116" s="17" t="s">
        <v>267</v>
      </c>
      <c r="G116" s="8"/>
      <c r="H116" s="15" t="s">
        <v>56</v>
      </c>
      <c r="I116" s="8"/>
      <c r="J116" s="15" t="s">
        <v>56</v>
      </c>
      <c r="K116" s="15" t="s">
        <v>21</v>
      </c>
      <c r="L116" s="15" t="s">
        <v>21</v>
      </c>
      <c r="M116" s="15" t="s">
        <v>56</v>
      </c>
      <c r="N116" s="15" t="s">
        <v>56</v>
      </c>
      <c r="O116" s="15" t="s">
        <v>56</v>
      </c>
      <c r="P116" s="15" t="s">
        <v>21</v>
      </c>
      <c r="Q116" s="8"/>
      <c r="R116" s="15" t="s">
        <v>58</v>
      </c>
      <c r="S116" s="15" t="s">
        <v>93</v>
      </c>
      <c r="T116" s="15" t="s">
        <v>245</v>
      </c>
      <c r="U116" s="15" t="s">
        <v>268</v>
      </c>
      <c r="V116" s="15" t="s">
        <v>265</v>
      </c>
    </row>
    <row r="117" spans="1:22" ht="51.75" x14ac:dyDescent="0.25">
      <c r="A117" s="15" t="s">
        <v>259</v>
      </c>
      <c r="B117" s="9" t="s">
        <v>431</v>
      </c>
      <c r="C117" s="25" t="s">
        <v>117</v>
      </c>
      <c r="D117" s="16">
        <v>1</v>
      </c>
      <c r="E117" s="16">
        <v>0</v>
      </c>
      <c r="F117" s="17" t="s">
        <v>163</v>
      </c>
      <c r="G117" s="8"/>
      <c r="H117" s="15" t="s">
        <v>56</v>
      </c>
      <c r="I117" s="8"/>
      <c r="J117" s="15" t="s">
        <v>56</v>
      </c>
      <c r="K117" s="15" t="s">
        <v>21</v>
      </c>
      <c r="L117" s="15" t="s">
        <v>21</v>
      </c>
      <c r="M117" s="15" t="s">
        <v>56</v>
      </c>
      <c r="N117" s="15" t="s">
        <v>56</v>
      </c>
      <c r="O117" s="15" t="s">
        <v>56</v>
      </c>
      <c r="P117" s="15" t="s">
        <v>21</v>
      </c>
      <c r="Q117" s="8"/>
      <c r="R117" s="15" t="s">
        <v>58</v>
      </c>
      <c r="S117" s="15" t="s">
        <v>93</v>
      </c>
      <c r="T117" s="15" t="s">
        <v>245</v>
      </c>
      <c r="U117" s="15" t="s">
        <v>261</v>
      </c>
      <c r="V117" s="15" t="s">
        <v>262</v>
      </c>
    </row>
    <row r="118" spans="1:22" ht="51.75" x14ac:dyDescent="0.25">
      <c r="A118" s="15" t="s">
        <v>259</v>
      </c>
      <c r="B118" s="9" t="s">
        <v>431</v>
      </c>
      <c r="C118" s="25" t="s">
        <v>117</v>
      </c>
      <c r="D118" s="16">
        <v>1</v>
      </c>
      <c r="E118" s="16">
        <v>0</v>
      </c>
      <c r="F118" s="17" t="s">
        <v>215</v>
      </c>
      <c r="G118" s="8"/>
      <c r="H118" s="15" t="s">
        <v>56</v>
      </c>
      <c r="I118" s="8"/>
      <c r="J118" s="15" t="s">
        <v>56</v>
      </c>
      <c r="K118" s="15" t="s">
        <v>21</v>
      </c>
      <c r="L118" s="15" t="s">
        <v>21</v>
      </c>
      <c r="M118" s="15" t="s">
        <v>56</v>
      </c>
      <c r="N118" s="15" t="s">
        <v>56</v>
      </c>
      <c r="O118" s="15" t="s">
        <v>56</v>
      </c>
      <c r="P118" s="15" t="s">
        <v>21</v>
      </c>
      <c r="Q118" s="8"/>
      <c r="R118" s="15" t="s">
        <v>58</v>
      </c>
      <c r="S118" s="15" t="s">
        <v>93</v>
      </c>
      <c r="T118" s="15" t="s">
        <v>245</v>
      </c>
      <c r="U118" s="15" t="s">
        <v>261</v>
      </c>
      <c r="V118" s="15" t="s">
        <v>262</v>
      </c>
    </row>
    <row r="119" spans="1:22" ht="51.75" x14ac:dyDescent="0.25">
      <c r="A119" s="15" t="s">
        <v>259</v>
      </c>
      <c r="B119" s="9" t="s">
        <v>431</v>
      </c>
      <c r="C119" s="25" t="s">
        <v>117</v>
      </c>
      <c r="D119" s="16">
        <v>1</v>
      </c>
      <c r="E119" s="16">
        <v>0</v>
      </c>
      <c r="F119" s="17" t="s">
        <v>219</v>
      </c>
      <c r="G119" s="8"/>
      <c r="H119" s="15" t="s">
        <v>56</v>
      </c>
      <c r="I119" s="8"/>
      <c r="J119" s="15" t="s">
        <v>56</v>
      </c>
      <c r="K119" s="15" t="s">
        <v>21</v>
      </c>
      <c r="L119" s="15" t="s">
        <v>21</v>
      </c>
      <c r="M119" s="15" t="s">
        <v>56</v>
      </c>
      <c r="N119" s="15" t="s">
        <v>56</v>
      </c>
      <c r="O119" s="15" t="s">
        <v>56</v>
      </c>
      <c r="P119" s="15" t="s">
        <v>21</v>
      </c>
      <c r="Q119" s="8"/>
      <c r="R119" s="15" t="s">
        <v>58</v>
      </c>
      <c r="S119" s="15" t="s">
        <v>93</v>
      </c>
      <c r="T119" s="15" t="s">
        <v>245</v>
      </c>
      <c r="U119" s="15" t="s">
        <v>261</v>
      </c>
      <c r="V119" s="15" t="s">
        <v>262</v>
      </c>
    </row>
    <row r="120" spans="1:22" ht="51.75" x14ac:dyDescent="0.25">
      <c r="A120" s="15" t="s">
        <v>259</v>
      </c>
      <c r="B120" s="9" t="s">
        <v>431</v>
      </c>
      <c r="C120" s="25" t="s">
        <v>117</v>
      </c>
      <c r="D120" s="16">
        <v>1</v>
      </c>
      <c r="E120" s="16">
        <v>0</v>
      </c>
      <c r="F120" s="17" t="s">
        <v>83</v>
      </c>
      <c r="G120" s="8"/>
      <c r="H120" s="15" t="s">
        <v>56</v>
      </c>
      <c r="I120" s="8"/>
      <c r="J120" s="15" t="s">
        <v>56</v>
      </c>
      <c r="K120" s="15" t="s">
        <v>21</v>
      </c>
      <c r="L120" s="15" t="s">
        <v>21</v>
      </c>
      <c r="M120" s="15" t="s">
        <v>56</v>
      </c>
      <c r="N120" s="15" t="s">
        <v>56</v>
      </c>
      <c r="O120" s="15" t="s">
        <v>56</v>
      </c>
      <c r="P120" s="15" t="s">
        <v>21</v>
      </c>
      <c r="Q120" s="8"/>
      <c r="R120" s="15" t="s">
        <v>58</v>
      </c>
      <c r="S120" s="15" t="s">
        <v>93</v>
      </c>
      <c r="T120" s="15" t="s">
        <v>245</v>
      </c>
      <c r="U120" s="15" t="s">
        <v>261</v>
      </c>
      <c r="V120" s="15" t="s">
        <v>262</v>
      </c>
    </row>
    <row r="121" spans="1:22" ht="51.75" x14ac:dyDescent="0.25">
      <c r="A121" s="15" t="s">
        <v>259</v>
      </c>
      <c r="B121" s="9" t="s">
        <v>431</v>
      </c>
      <c r="C121" s="25" t="s">
        <v>117</v>
      </c>
      <c r="D121" s="16">
        <v>1</v>
      </c>
      <c r="E121" s="16">
        <v>0</v>
      </c>
      <c r="F121" s="17" t="s">
        <v>269</v>
      </c>
      <c r="G121" s="8"/>
      <c r="H121" s="15" t="s">
        <v>56</v>
      </c>
      <c r="I121" s="8"/>
      <c r="J121" s="15" t="s">
        <v>56</v>
      </c>
      <c r="K121" s="15" t="s">
        <v>21</v>
      </c>
      <c r="L121" s="15" t="s">
        <v>21</v>
      </c>
      <c r="M121" s="15" t="s">
        <v>56</v>
      </c>
      <c r="N121" s="15" t="s">
        <v>56</v>
      </c>
      <c r="O121" s="15" t="s">
        <v>56</v>
      </c>
      <c r="P121" s="15" t="s">
        <v>21</v>
      </c>
      <c r="Q121" s="8"/>
      <c r="R121" s="15" t="s">
        <v>58</v>
      </c>
      <c r="S121" s="15" t="s">
        <v>93</v>
      </c>
      <c r="T121" s="15" t="s">
        <v>245</v>
      </c>
      <c r="U121" s="15" t="s">
        <v>270</v>
      </c>
      <c r="V121" s="15" t="s">
        <v>265</v>
      </c>
    </row>
    <row r="122" spans="1:22" ht="51.75" x14ac:dyDescent="0.25">
      <c r="A122" s="15" t="s">
        <v>259</v>
      </c>
      <c r="B122" s="9" t="s">
        <v>431</v>
      </c>
      <c r="C122" s="25" t="s">
        <v>117</v>
      </c>
      <c r="D122" s="16">
        <v>1</v>
      </c>
      <c r="E122" s="16">
        <v>0</v>
      </c>
      <c r="F122" s="17" t="s">
        <v>271</v>
      </c>
      <c r="G122" s="8"/>
      <c r="H122" s="15" t="s">
        <v>56</v>
      </c>
      <c r="I122" s="8"/>
      <c r="J122" s="15" t="s">
        <v>56</v>
      </c>
      <c r="K122" s="15" t="s">
        <v>21</v>
      </c>
      <c r="L122" s="15" t="s">
        <v>21</v>
      </c>
      <c r="M122" s="15" t="s">
        <v>56</v>
      </c>
      <c r="N122" s="15" t="s">
        <v>56</v>
      </c>
      <c r="O122" s="15" t="s">
        <v>56</v>
      </c>
      <c r="P122" s="15" t="s">
        <v>21</v>
      </c>
      <c r="Q122" s="8"/>
      <c r="R122" s="15" t="s">
        <v>58</v>
      </c>
      <c r="S122" s="15" t="s">
        <v>93</v>
      </c>
      <c r="T122" s="15" t="s">
        <v>245</v>
      </c>
      <c r="U122" s="15" t="s">
        <v>261</v>
      </c>
      <c r="V122" s="15" t="s">
        <v>262</v>
      </c>
    </row>
    <row r="123" spans="1:22" x14ac:dyDescent="0.25">
      <c r="A123" s="15" t="s">
        <v>124</v>
      </c>
      <c r="B123" s="15" t="s">
        <v>434</v>
      </c>
      <c r="C123" s="25" t="s">
        <v>117</v>
      </c>
      <c r="D123" s="16">
        <v>1</v>
      </c>
      <c r="E123" s="16">
        <v>0</v>
      </c>
      <c r="F123" s="17" t="s">
        <v>125</v>
      </c>
      <c r="G123" s="8"/>
      <c r="H123" s="8"/>
      <c r="I123" s="8"/>
      <c r="J123" s="8"/>
      <c r="K123" s="15" t="s">
        <v>21</v>
      </c>
      <c r="L123" s="15" t="s">
        <v>21</v>
      </c>
      <c r="M123" s="8"/>
      <c r="N123" s="8"/>
      <c r="O123" s="8"/>
      <c r="P123" s="8"/>
      <c r="Q123" s="8"/>
      <c r="R123" s="8"/>
      <c r="S123" s="8"/>
      <c r="T123" s="8"/>
      <c r="U123" s="8"/>
      <c r="V123" s="15" t="s">
        <v>126</v>
      </c>
    </row>
    <row r="124" spans="1:22" x14ac:dyDescent="0.25">
      <c r="A124" s="15" t="s">
        <v>124</v>
      </c>
      <c r="B124" s="15" t="s">
        <v>434</v>
      </c>
      <c r="C124" s="25" t="s">
        <v>117</v>
      </c>
      <c r="D124" s="16">
        <v>1</v>
      </c>
      <c r="E124" s="16">
        <v>0</v>
      </c>
      <c r="F124" s="17" t="s">
        <v>127</v>
      </c>
      <c r="G124" s="8"/>
      <c r="H124" s="8"/>
      <c r="I124" s="8"/>
      <c r="J124" s="8"/>
      <c r="K124" s="15" t="s">
        <v>21</v>
      </c>
      <c r="L124" s="15" t="s">
        <v>21</v>
      </c>
      <c r="M124" s="8"/>
      <c r="N124" s="8"/>
      <c r="O124" s="8"/>
      <c r="P124" s="8"/>
      <c r="Q124" s="8"/>
      <c r="R124" s="8"/>
      <c r="S124" s="8"/>
      <c r="T124" s="8"/>
      <c r="U124" s="8"/>
      <c r="V124" s="15" t="s">
        <v>126</v>
      </c>
    </row>
    <row r="125" spans="1:22" x14ac:dyDescent="0.25">
      <c r="A125" s="15" t="s">
        <v>124</v>
      </c>
      <c r="B125" s="15" t="s">
        <v>434</v>
      </c>
      <c r="C125" s="25" t="s">
        <v>117</v>
      </c>
      <c r="D125" s="16">
        <v>1</v>
      </c>
      <c r="E125" s="16">
        <v>0</v>
      </c>
      <c r="F125" s="17" t="s">
        <v>128</v>
      </c>
      <c r="G125" s="8"/>
      <c r="H125" s="8"/>
      <c r="I125" s="8"/>
      <c r="J125" s="8"/>
      <c r="K125" s="15" t="s">
        <v>21</v>
      </c>
      <c r="L125" s="15" t="s">
        <v>21</v>
      </c>
      <c r="M125" s="8"/>
      <c r="N125" s="8"/>
      <c r="O125" s="8"/>
      <c r="P125" s="8"/>
      <c r="Q125" s="8"/>
      <c r="R125" s="8"/>
      <c r="S125" s="8"/>
      <c r="T125" s="8"/>
      <c r="U125" s="8"/>
      <c r="V125" s="15" t="s">
        <v>126</v>
      </c>
    </row>
    <row r="126" spans="1:22" x14ac:dyDescent="0.25">
      <c r="A126" s="15" t="s">
        <v>124</v>
      </c>
      <c r="B126" s="15" t="s">
        <v>434</v>
      </c>
      <c r="C126" s="25" t="s">
        <v>117</v>
      </c>
      <c r="D126" s="16">
        <v>1</v>
      </c>
      <c r="E126" s="16">
        <v>0</v>
      </c>
      <c r="F126" s="17" t="s">
        <v>129</v>
      </c>
      <c r="G126" s="8"/>
      <c r="H126" s="8"/>
      <c r="I126" s="8"/>
      <c r="J126" s="8"/>
      <c r="K126" s="15" t="s">
        <v>21</v>
      </c>
      <c r="L126" s="15" t="s">
        <v>21</v>
      </c>
      <c r="M126" s="8"/>
      <c r="N126" s="8"/>
      <c r="O126" s="8"/>
      <c r="P126" s="8"/>
      <c r="Q126" s="8"/>
      <c r="R126" s="8"/>
      <c r="S126" s="8"/>
      <c r="T126" s="8"/>
      <c r="U126" s="8"/>
      <c r="V126" s="15" t="s">
        <v>126</v>
      </c>
    </row>
    <row r="127" spans="1:22" ht="26.25" x14ac:dyDescent="0.25">
      <c r="A127" s="15" t="s">
        <v>124</v>
      </c>
      <c r="B127" s="15" t="s">
        <v>434</v>
      </c>
      <c r="C127" s="25" t="s">
        <v>117</v>
      </c>
      <c r="D127" s="16">
        <v>1</v>
      </c>
      <c r="E127" s="16">
        <v>0</v>
      </c>
      <c r="F127" s="17" t="s">
        <v>130</v>
      </c>
      <c r="G127" s="8"/>
      <c r="H127" s="8"/>
      <c r="I127" s="8"/>
      <c r="J127" s="8"/>
      <c r="K127" s="8"/>
      <c r="L127" s="8"/>
      <c r="M127" s="8"/>
      <c r="N127" s="15" t="s">
        <v>21</v>
      </c>
      <c r="O127" s="8"/>
      <c r="P127" s="8"/>
      <c r="Q127" s="8"/>
      <c r="R127" s="8"/>
      <c r="S127" s="8"/>
      <c r="T127" s="8"/>
      <c r="U127" s="8"/>
      <c r="V127" s="15" t="s">
        <v>131</v>
      </c>
    </row>
    <row r="128" spans="1:22" x14ac:dyDescent="0.25">
      <c r="A128" s="15" t="s">
        <v>124</v>
      </c>
      <c r="B128" s="15" t="s">
        <v>434</v>
      </c>
      <c r="C128" s="25" t="s">
        <v>117</v>
      </c>
      <c r="D128" s="16">
        <v>1</v>
      </c>
      <c r="E128" s="16">
        <v>0</v>
      </c>
      <c r="F128" s="17" t="s">
        <v>35</v>
      </c>
      <c r="G128" s="8"/>
      <c r="H128" s="8"/>
      <c r="I128" s="8"/>
      <c r="J128" s="8"/>
      <c r="K128" s="8"/>
      <c r="L128" s="8"/>
      <c r="M128" s="8"/>
      <c r="N128" s="8"/>
      <c r="O128" s="8"/>
      <c r="P128" s="15" t="s">
        <v>21</v>
      </c>
      <c r="Q128" s="8"/>
      <c r="R128" s="8"/>
      <c r="S128" s="8"/>
      <c r="T128" s="8"/>
      <c r="U128" s="8"/>
      <c r="V128" s="15" t="s">
        <v>132</v>
      </c>
    </row>
    <row r="129" spans="1:22" ht="26.25" x14ac:dyDescent="0.25">
      <c r="A129" s="15" t="s">
        <v>124</v>
      </c>
      <c r="B129" s="15" t="s">
        <v>434</v>
      </c>
      <c r="C129" s="25" t="s">
        <v>117</v>
      </c>
      <c r="D129" s="16">
        <v>1</v>
      </c>
      <c r="E129" s="16">
        <v>0</v>
      </c>
      <c r="F129" s="17" t="s">
        <v>133</v>
      </c>
      <c r="G129" s="8"/>
      <c r="H129" s="8"/>
      <c r="I129" s="8"/>
      <c r="J129" s="8"/>
      <c r="K129" s="8"/>
      <c r="L129" s="8"/>
      <c r="M129" s="8"/>
      <c r="N129" s="15" t="s">
        <v>21</v>
      </c>
      <c r="O129" s="8"/>
      <c r="P129" s="8"/>
      <c r="Q129" s="8"/>
      <c r="R129" s="8"/>
      <c r="S129" s="8"/>
      <c r="T129" s="8"/>
      <c r="U129" s="8"/>
      <c r="V129" s="15" t="s">
        <v>131</v>
      </c>
    </row>
    <row r="130" spans="1:22" x14ac:dyDescent="0.25">
      <c r="A130" s="15" t="s">
        <v>124</v>
      </c>
      <c r="B130" s="15" t="s">
        <v>434</v>
      </c>
      <c r="C130" s="25" t="s">
        <v>117</v>
      </c>
      <c r="D130" s="16">
        <v>1</v>
      </c>
      <c r="E130" s="16">
        <v>0</v>
      </c>
      <c r="F130" s="17" t="s">
        <v>134</v>
      </c>
      <c r="G130" s="8"/>
      <c r="H130" s="8"/>
      <c r="I130" s="8"/>
      <c r="J130" s="8"/>
      <c r="K130" s="8"/>
      <c r="L130" s="8"/>
      <c r="M130" s="8"/>
      <c r="N130" s="8"/>
      <c r="O130" s="8"/>
      <c r="P130" s="15" t="s">
        <v>21</v>
      </c>
      <c r="Q130" s="8"/>
      <c r="R130" s="8"/>
      <c r="S130" s="8"/>
      <c r="T130" s="8"/>
      <c r="U130" s="8"/>
      <c r="V130" s="15" t="s">
        <v>132</v>
      </c>
    </row>
    <row r="131" spans="1:22" ht="26.25" x14ac:dyDescent="0.25">
      <c r="A131" s="15" t="s">
        <v>124</v>
      </c>
      <c r="B131" s="15" t="s">
        <v>434</v>
      </c>
      <c r="C131" s="25" t="s">
        <v>117</v>
      </c>
      <c r="D131" s="16">
        <v>1</v>
      </c>
      <c r="E131" s="16">
        <v>0</v>
      </c>
      <c r="F131" s="17" t="s">
        <v>29</v>
      </c>
      <c r="G131" s="8"/>
      <c r="H131" s="8"/>
      <c r="I131" s="8"/>
      <c r="J131" s="8"/>
      <c r="K131" s="8"/>
      <c r="L131" s="8"/>
      <c r="M131" s="8"/>
      <c r="N131" s="15" t="s">
        <v>21</v>
      </c>
      <c r="O131" s="8"/>
      <c r="P131" s="8"/>
      <c r="Q131" s="8"/>
      <c r="R131" s="8"/>
      <c r="S131" s="8"/>
      <c r="T131" s="8"/>
      <c r="U131" s="8"/>
      <c r="V131" s="15" t="s">
        <v>131</v>
      </c>
    </row>
    <row r="132" spans="1:22" ht="26.25" x14ac:dyDescent="0.25">
      <c r="A132" s="15" t="s">
        <v>272</v>
      </c>
      <c r="B132" s="15" t="s">
        <v>504</v>
      </c>
      <c r="C132" s="26">
        <v>12</v>
      </c>
      <c r="D132" s="16">
        <v>1</v>
      </c>
      <c r="E132" s="16">
        <v>0</v>
      </c>
      <c r="F132" s="17" t="s">
        <v>260</v>
      </c>
      <c r="G132" s="17" t="s">
        <v>154</v>
      </c>
      <c r="H132" s="8"/>
      <c r="I132" s="8"/>
      <c r="J132" s="8"/>
      <c r="K132" s="8"/>
      <c r="L132" s="8"/>
      <c r="M132" s="8"/>
      <c r="N132" s="8"/>
      <c r="O132" s="8"/>
      <c r="P132" s="15" t="s">
        <v>21</v>
      </c>
      <c r="Q132" s="8"/>
      <c r="R132" s="15" t="s">
        <v>58</v>
      </c>
      <c r="S132" s="15" t="s">
        <v>273</v>
      </c>
      <c r="T132" s="8"/>
      <c r="U132" s="8"/>
      <c r="V132" s="15" t="s">
        <v>274</v>
      </c>
    </row>
    <row r="133" spans="1:22" ht="26.25" x14ac:dyDescent="0.25">
      <c r="A133" s="15" t="s">
        <v>272</v>
      </c>
      <c r="B133" s="15" t="s">
        <v>504</v>
      </c>
      <c r="C133" s="26">
        <v>12</v>
      </c>
      <c r="D133" s="16">
        <v>1</v>
      </c>
      <c r="E133" s="16">
        <v>0</v>
      </c>
      <c r="F133" s="17" t="s">
        <v>275</v>
      </c>
      <c r="G133" s="17" t="s">
        <v>159</v>
      </c>
      <c r="H133" s="8"/>
      <c r="I133" s="8"/>
      <c r="J133" s="8"/>
      <c r="K133" s="8"/>
      <c r="L133" s="8"/>
      <c r="M133" s="8"/>
      <c r="N133" s="8"/>
      <c r="O133" s="8"/>
      <c r="P133" s="15" t="s">
        <v>21</v>
      </c>
      <c r="Q133" s="8"/>
      <c r="R133" s="15" t="s">
        <v>58</v>
      </c>
      <c r="S133" s="15" t="s">
        <v>273</v>
      </c>
      <c r="T133" s="8"/>
      <c r="U133" s="8"/>
      <c r="V133" s="15" t="s">
        <v>276</v>
      </c>
    </row>
    <row r="134" spans="1:22" x14ac:dyDescent="0.25">
      <c r="A134" s="15" t="s">
        <v>97</v>
      </c>
      <c r="B134" s="9" t="s">
        <v>432</v>
      </c>
      <c r="C134" s="26">
        <v>12</v>
      </c>
      <c r="D134" s="16">
        <v>1</v>
      </c>
      <c r="E134" s="16">
        <v>0</v>
      </c>
      <c r="F134" s="17" t="s">
        <v>35</v>
      </c>
      <c r="G134" s="17" t="s">
        <v>36</v>
      </c>
      <c r="H134" s="8"/>
      <c r="I134" s="8"/>
      <c r="J134" s="8"/>
      <c r="K134" s="8"/>
      <c r="L134" s="8"/>
      <c r="M134" s="8"/>
      <c r="N134" s="8"/>
      <c r="O134" s="8"/>
      <c r="P134" s="15" t="s">
        <v>21</v>
      </c>
      <c r="Q134" s="8"/>
      <c r="R134" s="8"/>
      <c r="S134" s="8"/>
      <c r="T134" s="8"/>
      <c r="U134" s="8"/>
      <c r="V134" s="15" t="s">
        <v>277</v>
      </c>
    </row>
    <row r="135" spans="1:22" x14ac:dyDescent="0.25">
      <c r="A135" s="15" t="s">
        <v>97</v>
      </c>
      <c r="B135" s="9" t="s">
        <v>432</v>
      </c>
      <c r="C135" s="26">
        <v>12</v>
      </c>
      <c r="D135" s="16">
        <v>1</v>
      </c>
      <c r="E135" s="16">
        <v>0</v>
      </c>
      <c r="F135" s="17" t="s">
        <v>278</v>
      </c>
      <c r="G135" s="17" t="s">
        <v>279</v>
      </c>
      <c r="H135" s="8"/>
      <c r="I135" s="8"/>
      <c r="J135" s="8"/>
      <c r="K135" s="8"/>
      <c r="L135" s="8"/>
      <c r="M135" s="8"/>
      <c r="N135" s="8"/>
      <c r="O135" s="8"/>
      <c r="P135" s="15" t="s">
        <v>21</v>
      </c>
      <c r="Q135" s="8"/>
      <c r="R135" s="8"/>
      <c r="S135" s="8"/>
      <c r="T135" s="8"/>
      <c r="U135" s="15" t="s">
        <v>280</v>
      </c>
      <c r="V135" s="15" t="s">
        <v>281</v>
      </c>
    </row>
    <row r="136" spans="1:22" x14ac:dyDescent="0.25">
      <c r="A136" s="15" t="s">
        <v>97</v>
      </c>
      <c r="B136" s="9" t="s">
        <v>432</v>
      </c>
      <c r="C136" s="26">
        <v>12</v>
      </c>
      <c r="D136" s="16">
        <v>1</v>
      </c>
      <c r="E136" s="16">
        <v>0</v>
      </c>
      <c r="F136" s="17" t="s">
        <v>282</v>
      </c>
      <c r="G136" s="17" t="s">
        <v>188</v>
      </c>
      <c r="H136" s="8"/>
      <c r="I136" s="8"/>
      <c r="J136" s="8"/>
      <c r="K136" s="8"/>
      <c r="L136" s="8"/>
      <c r="M136" s="8"/>
      <c r="N136" s="8"/>
      <c r="O136" s="8"/>
      <c r="P136" s="15" t="s">
        <v>21</v>
      </c>
      <c r="Q136" s="8"/>
      <c r="R136" s="8"/>
      <c r="S136" s="8"/>
      <c r="T136" s="8"/>
      <c r="U136" s="8"/>
      <c r="V136" s="15" t="s">
        <v>283</v>
      </c>
    </row>
    <row r="137" spans="1:22" x14ac:dyDescent="0.25">
      <c r="A137" s="15" t="s">
        <v>97</v>
      </c>
      <c r="B137" s="9" t="s">
        <v>432</v>
      </c>
      <c r="C137" s="26">
        <v>12</v>
      </c>
      <c r="D137" s="16">
        <v>1</v>
      </c>
      <c r="E137" s="16">
        <v>0</v>
      </c>
      <c r="F137" s="17" t="s">
        <v>185</v>
      </c>
      <c r="G137" s="17" t="s">
        <v>284</v>
      </c>
      <c r="H137" s="8"/>
      <c r="I137" s="8"/>
      <c r="J137" s="8"/>
      <c r="K137" s="8"/>
      <c r="L137" s="8"/>
      <c r="M137" s="8"/>
      <c r="N137" s="8"/>
      <c r="O137" s="8"/>
      <c r="P137" s="15" t="s">
        <v>21</v>
      </c>
      <c r="Q137" s="8"/>
      <c r="R137" s="8"/>
      <c r="S137" s="8"/>
      <c r="T137" s="8"/>
      <c r="U137" s="15" t="s">
        <v>280</v>
      </c>
      <c r="V137" s="15" t="s">
        <v>285</v>
      </c>
    </row>
    <row r="138" spans="1:22" x14ac:dyDescent="0.25">
      <c r="A138" s="15" t="s">
        <v>97</v>
      </c>
      <c r="B138" s="9" t="s">
        <v>432</v>
      </c>
      <c r="C138" s="26">
        <v>12</v>
      </c>
      <c r="D138" s="16">
        <v>1</v>
      </c>
      <c r="E138" s="16">
        <v>0</v>
      </c>
      <c r="F138" s="17" t="s">
        <v>286</v>
      </c>
      <c r="G138" s="17" t="s">
        <v>211</v>
      </c>
      <c r="H138" s="8"/>
      <c r="I138" s="8"/>
      <c r="J138" s="8"/>
      <c r="K138" s="8"/>
      <c r="L138" s="8"/>
      <c r="M138" s="8"/>
      <c r="N138" s="8"/>
      <c r="O138" s="8"/>
      <c r="P138" s="15" t="s">
        <v>21</v>
      </c>
      <c r="Q138" s="8"/>
      <c r="R138" s="8"/>
      <c r="S138" s="8"/>
      <c r="T138" s="8"/>
      <c r="U138" s="8"/>
      <c r="V138" s="15" t="s">
        <v>287</v>
      </c>
    </row>
    <row r="139" spans="1:22" s="4" customFormat="1" x14ac:dyDescent="0.25">
      <c r="A139" s="15" t="s">
        <v>97</v>
      </c>
      <c r="B139" s="9" t="s">
        <v>432</v>
      </c>
      <c r="C139" s="26">
        <v>12</v>
      </c>
      <c r="D139" s="16">
        <v>1</v>
      </c>
      <c r="E139" s="16">
        <v>0</v>
      </c>
      <c r="F139" s="17" t="s">
        <v>288</v>
      </c>
      <c r="G139" s="17" t="s">
        <v>213</v>
      </c>
      <c r="H139" s="8"/>
      <c r="I139" s="8"/>
      <c r="J139" s="8"/>
      <c r="K139" s="8"/>
      <c r="L139" s="8"/>
      <c r="M139" s="8"/>
      <c r="N139" s="8"/>
      <c r="O139" s="8"/>
      <c r="P139" s="15" t="s">
        <v>21</v>
      </c>
      <c r="Q139" s="8"/>
      <c r="R139" s="8"/>
      <c r="S139" s="8"/>
      <c r="T139" s="8"/>
      <c r="U139" s="15" t="s">
        <v>280</v>
      </c>
      <c r="V139" s="15" t="s">
        <v>289</v>
      </c>
    </row>
    <row r="140" spans="1:22" s="4" customFormat="1" ht="26.25" x14ac:dyDescent="0.25">
      <c r="A140" s="15" t="s">
        <v>97</v>
      </c>
      <c r="B140" s="9" t="s">
        <v>432</v>
      </c>
      <c r="C140" s="26">
        <v>12</v>
      </c>
      <c r="D140" s="16">
        <v>1</v>
      </c>
      <c r="E140" s="16">
        <v>0</v>
      </c>
      <c r="F140" s="17" t="s">
        <v>250</v>
      </c>
      <c r="G140" s="17" t="s">
        <v>290</v>
      </c>
      <c r="H140" s="8"/>
      <c r="I140" s="8"/>
      <c r="J140" s="8"/>
      <c r="K140" s="8"/>
      <c r="L140" s="8"/>
      <c r="M140" s="8"/>
      <c r="N140" s="8"/>
      <c r="O140" s="8"/>
      <c r="P140" s="15" t="s">
        <v>21</v>
      </c>
      <c r="Q140" s="8"/>
      <c r="R140" s="8"/>
      <c r="S140" s="8"/>
      <c r="T140" s="8"/>
      <c r="U140" s="15" t="s">
        <v>291</v>
      </c>
      <c r="V140" s="15" t="s">
        <v>287</v>
      </c>
    </row>
    <row r="141" spans="1:22" s="4" customFormat="1" ht="26.25" x14ac:dyDescent="0.25">
      <c r="A141" s="15" t="s">
        <v>97</v>
      </c>
      <c r="B141" s="9" t="s">
        <v>432</v>
      </c>
      <c r="C141" s="26">
        <v>12</v>
      </c>
      <c r="D141" s="16">
        <v>1</v>
      </c>
      <c r="E141" s="16">
        <v>0</v>
      </c>
      <c r="F141" s="17" t="s">
        <v>290</v>
      </c>
      <c r="G141" s="17" t="s">
        <v>292</v>
      </c>
      <c r="H141" s="8"/>
      <c r="I141" s="8"/>
      <c r="J141" s="8"/>
      <c r="K141" s="8"/>
      <c r="L141" s="8"/>
      <c r="M141" s="8"/>
      <c r="N141" s="8"/>
      <c r="O141" s="8"/>
      <c r="P141" s="15" t="s">
        <v>21</v>
      </c>
      <c r="Q141" s="8"/>
      <c r="R141" s="8"/>
      <c r="S141" s="8"/>
      <c r="T141" s="8"/>
      <c r="U141" s="15" t="s">
        <v>293</v>
      </c>
      <c r="V141" s="15" t="s">
        <v>289</v>
      </c>
    </row>
    <row r="142" spans="1:22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21" x14ac:dyDescent="0.35">
      <c r="A143" s="19" t="s">
        <v>447</v>
      </c>
      <c r="B143" s="90">
        <f>D143+E143</f>
        <v>177.5</v>
      </c>
      <c r="C143" s="8"/>
      <c r="D143" s="10">
        <f>SUM(D2:D141)</f>
        <v>169</v>
      </c>
      <c r="E143" s="89">
        <f>SUM(E2:E141)</f>
        <v>8.5</v>
      </c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30" x14ac:dyDescent="0.25">
      <c r="A144" s="8" t="s">
        <v>448</v>
      </c>
      <c r="B144" s="8"/>
      <c r="C144" s="8"/>
      <c r="D144" s="16">
        <v>120</v>
      </c>
      <c r="E144" s="7"/>
      <c r="F144" s="7"/>
      <c r="G144" s="7"/>
      <c r="H144" s="7"/>
      <c r="I144" s="20" t="s">
        <v>442</v>
      </c>
      <c r="J144" s="20" t="s">
        <v>443</v>
      </c>
      <c r="K144" s="20" t="s">
        <v>440</v>
      </c>
      <c r="L144" s="7"/>
      <c r="M144" s="22" t="s">
        <v>115</v>
      </c>
      <c r="N144" s="23" t="s">
        <v>444</v>
      </c>
      <c r="O144" s="7"/>
      <c r="P144" s="20" t="s">
        <v>445</v>
      </c>
      <c r="Q144" s="7"/>
      <c r="R144" s="7"/>
      <c r="S144" s="7"/>
      <c r="T144" s="7"/>
      <c r="U144" s="7"/>
      <c r="V144" s="7"/>
    </row>
    <row r="145" spans="1:22" x14ac:dyDescent="0.25">
      <c r="A145" s="8"/>
      <c r="B145" s="8"/>
      <c r="C145" s="8"/>
      <c r="D145" s="10">
        <f>D144-D143</f>
        <v>-49</v>
      </c>
      <c r="E145" s="7"/>
      <c r="F145" s="7"/>
      <c r="G145" s="7"/>
      <c r="H145" s="7"/>
      <c r="I145" s="10">
        <f>SUM(D34:D41)</f>
        <v>8</v>
      </c>
      <c r="J145" s="10">
        <f>SUM(D34:D41)</f>
        <v>8</v>
      </c>
      <c r="K145" s="10">
        <f>SUM(D4:D7)</f>
        <v>4</v>
      </c>
      <c r="L145" s="7"/>
      <c r="M145" s="10">
        <f>+SUM(D48:D59)</f>
        <v>13</v>
      </c>
      <c r="N145" s="10">
        <f>D139+D140+D141+D103+D102+D22+D12+D10+D8</f>
        <v>9</v>
      </c>
      <c r="O145" s="7"/>
      <c r="P145" s="10">
        <f>SUM(D104:D134)+SUM(D60:D99)+SUM(D42:D47)+SUM(D9:D33)</f>
        <v>130</v>
      </c>
      <c r="Q145" s="7"/>
      <c r="R145" s="7"/>
      <c r="S145" s="7"/>
      <c r="T145" s="7"/>
      <c r="U145" s="7"/>
      <c r="V145" s="7"/>
    </row>
    <row r="146" spans="1:22" x14ac:dyDescent="0.25">
      <c r="A146" s="7"/>
      <c r="B146" s="7"/>
      <c r="C146" s="7"/>
      <c r="D146" s="7"/>
      <c r="E146" s="7"/>
      <c r="F146" s="7"/>
      <c r="G146" s="7"/>
      <c r="H146" s="7"/>
      <c r="I146" s="8"/>
      <c r="J146" s="8"/>
      <c r="K146" s="8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x14ac:dyDescent="0.25">
      <c r="A147" s="7"/>
      <c r="B147" s="7"/>
      <c r="C147" s="7"/>
      <c r="D147" s="7"/>
      <c r="E147" s="7"/>
      <c r="F147" s="7"/>
      <c r="G147" s="7"/>
      <c r="H147" s="7"/>
      <c r="I147" s="8"/>
      <c r="J147" s="8"/>
      <c r="K147" s="20" t="s">
        <v>441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x14ac:dyDescent="0.25">
      <c r="A148" s="7"/>
      <c r="B148" s="7"/>
      <c r="C148" s="7"/>
      <c r="D148" s="7"/>
      <c r="E148" s="7"/>
      <c r="F148" s="7"/>
      <c r="G148" s="7"/>
      <c r="H148" s="7"/>
      <c r="I148" s="8"/>
      <c r="J148" s="8"/>
      <c r="K148" s="10">
        <f>SUM(D32:D33)+SUM(D91:D99)+SUM(D104:D115)+SUM(D126:D134)</f>
        <v>54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</sheetData>
  <autoFilter ref="A1:V1">
    <sortState ref="A2:V141">
      <sortCondition ref="B1"/>
    </sortState>
  </autoFilter>
  <pageMargins left="0.7" right="0.7" top="0.75" bottom="0.75" header="0.3" footer="0.3"/>
  <pageSetup paperSize="17" scale="76" fitToHeight="0" orientation="landscape" r:id="rId1"/>
  <headerFooter>
    <oddHeader>&amp;C&amp;"-,Bold"&amp;22R/V RACHEL CARSON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9"/>
  <sheetViews>
    <sheetView view="pageLayout" topLeftCell="A68" zoomScaleNormal="100" workbookViewId="0">
      <selection activeCell="A78" sqref="A78:XFD78"/>
    </sheetView>
  </sheetViews>
  <sheetFormatPr defaultRowHeight="15" x14ac:dyDescent="0.25"/>
  <cols>
    <col min="1" max="1" width="31.7109375" bestFit="1" customWidth="1"/>
    <col min="2" max="2" width="7" bestFit="1" customWidth="1"/>
    <col min="3" max="3" width="9.28515625" customWidth="1"/>
    <col min="4" max="4" width="10.28515625" customWidth="1"/>
    <col min="5" max="5" width="10.5703125" customWidth="1"/>
    <col min="6" max="6" width="6.5703125" customWidth="1"/>
    <col min="7" max="7" width="11.140625" hidden="1" customWidth="1"/>
    <col min="8" max="8" width="8" customWidth="1"/>
    <col min="9" max="9" width="9.42578125" customWidth="1"/>
    <col min="10" max="10" width="19" customWidth="1"/>
    <col min="11" max="11" width="14.7109375" customWidth="1"/>
    <col min="12" max="12" width="14" customWidth="1"/>
    <col min="13" max="13" width="9.7109375" customWidth="1"/>
    <col min="14" max="14" width="34.140625" customWidth="1"/>
    <col min="15" max="15" width="46.28515625" customWidth="1"/>
  </cols>
  <sheetData>
    <row r="1" spans="1:15" s="1" customFormat="1" ht="26.25" x14ac:dyDescent="0.25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110</v>
      </c>
      <c r="G1" s="36" t="s">
        <v>114</v>
      </c>
      <c r="H1" s="36" t="s">
        <v>321</v>
      </c>
      <c r="I1" s="36" t="s">
        <v>322</v>
      </c>
      <c r="J1" s="36" t="s">
        <v>12</v>
      </c>
      <c r="K1" s="36" t="s">
        <v>13</v>
      </c>
      <c r="L1" s="36" t="s">
        <v>14</v>
      </c>
      <c r="M1" s="36" t="s">
        <v>15</v>
      </c>
      <c r="N1" s="36" t="s">
        <v>16</v>
      </c>
      <c r="O1" s="36" t="s">
        <v>17</v>
      </c>
    </row>
    <row r="2" spans="1:15" x14ac:dyDescent="0.25">
      <c r="A2" s="37" t="s">
        <v>116</v>
      </c>
      <c r="B2" s="38">
        <v>12</v>
      </c>
      <c r="C2" s="38">
        <v>0</v>
      </c>
      <c r="D2" s="39" t="s">
        <v>19</v>
      </c>
      <c r="E2" s="40"/>
      <c r="F2" s="40"/>
      <c r="G2" s="40"/>
      <c r="H2" s="40"/>
      <c r="I2" s="40"/>
      <c r="J2" s="40"/>
      <c r="K2" s="40"/>
      <c r="L2" s="40"/>
      <c r="M2" s="40"/>
      <c r="N2" s="37" t="s">
        <v>338</v>
      </c>
      <c r="O2" s="40"/>
    </row>
    <row r="3" spans="1:15" x14ac:dyDescent="0.25">
      <c r="A3" s="37" t="s">
        <v>339</v>
      </c>
      <c r="B3" s="38">
        <v>5</v>
      </c>
      <c r="C3" s="38">
        <v>0</v>
      </c>
      <c r="D3" s="39" t="s">
        <v>19</v>
      </c>
      <c r="E3" s="39" t="s">
        <v>340</v>
      </c>
      <c r="F3" s="40"/>
      <c r="G3" s="40"/>
      <c r="H3" s="40"/>
      <c r="I3" s="40"/>
      <c r="J3" s="40"/>
      <c r="K3" s="40"/>
      <c r="L3" s="40"/>
      <c r="M3" s="40"/>
      <c r="N3" s="37" t="s">
        <v>341</v>
      </c>
      <c r="O3" s="40"/>
    </row>
    <row r="4" spans="1:15" x14ac:dyDescent="0.25">
      <c r="A4" s="37" t="s">
        <v>342</v>
      </c>
      <c r="B4" s="38">
        <v>10</v>
      </c>
      <c r="C4" s="38">
        <v>0</v>
      </c>
      <c r="D4" s="39" t="s">
        <v>19</v>
      </c>
      <c r="E4" s="39" t="s">
        <v>343</v>
      </c>
      <c r="F4" s="40"/>
      <c r="G4" s="40"/>
      <c r="H4" s="40"/>
      <c r="I4" s="40"/>
      <c r="J4" s="40"/>
      <c r="K4" s="40"/>
      <c r="L4" s="40"/>
      <c r="M4" s="40"/>
      <c r="N4" s="40"/>
      <c r="O4" s="37" t="s">
        <v>344</v>
      </c>
    </row>
    <row r="5" spans="1:15" x14ac:dyDescent="0.25">
      <c r="A5" s="37" t="s">
        <v>124</v>
      </c>
      <c r="B5" s="38">
        <v>2</v>
      </c>
      <c r="C5" s="38">
        <v>0</v>
      </c>
      <c r="D5" s="39" t="s">
        <v>357</v>
      </c>
      <c r="E5" s="40"/>
      <c r="F5" s="40"/>
      <c r="G5" s="40"/>
      <c r="H5" s="40"/>
      <c r="I5" s="40"/>
      <c r="J5" s="37" t="s">
        <v>358</v>
      </c>
      <c r="K5" s="40"/>
      <c r="L5" s="40"/>
      <c r="M5" s="40"/>
      <c r="N5" s="37" t="s">
        <v>359</v>
      </c>
      <c r="O5" s="37" t="s">
        <v>328</v>
      </c>
    </row>
    <row r="6" spans="1:15" x14ac:dyDescent="0.25">
      <c r="A6" s="37" t="s">
        <v>124</v>
      </c>
      <c r="B6" s="38">
        <v>2</v>
      </c>
      <c r="C6" s="38">
        <v>0</v>
      </c>
      <c r="D6" s="39" t="s">
        <v>185</v>
      </c>
      <c r="E6" s="40"/>
      <c r="F6" s="40"/>
      <c r="G6" s="40"/>
      <c r="H6" s="40"/>
      <c r="I6" s="40"/>
      <c r="J6" s="37" t="s">
        <v>358</v>
      </c>
      <c r="K6" s="40"/>
      <c r="L6" s="40"/>
      <c r="M6" s="40"/>
      <c r="N6" s="37" t="s">
        <v>359</v>
      </c>
      <c r="O6" s="37" t="s">
        <v>328</v>
      </c>
    </row>
    <row r="7" spans="1:15" x14ac:dyDescent="0.25">
      <c r="A7" s="37" t="s">
        <v>124</v>
      </c>
      <c r="B7" s="38">
        <v>2</v>
      </c>
      <c r="C7" s="38">
        <v>0</v>
      </c>
      <c r="D7" s="39" t="s">
        <v>391</v>
      </c>
      <c r="E7" s="40"/>
      <c r="F7" s="40"/>
      <c r="G7" s="40"/>
      <c r="H7" s="40"/>
      <c r="I7" s="40"/>
      <c r="J7" s="37" t="s">
        <v>358</v>
      </c>
      <c r="K7" s="40"/>
      <c r="L7" s="40"/>
      <c r="M7" s="40"/>
      <c r="N7" s="37" t="s">
        <v>359</v>
      </c>
      <c r="O7" s="37" t="s">
        <v>328</v>
      </c>
    </row>
    <row r="8" spans="1:15" x14ac:dyDescent="0.25">
      <c r="A8" s="37" t="s">
        <v>124</v>
      </c>
      <c r="B8" s="38">
        <v>2</v>
      </c>
      <c r="C8" s="38">
        <v>0</v>
      </c>
      <c r="D8" s="39" t="s">
        <v>393</v>
      </c>
      <c r="E8" s="40"/>
      <c r="F8" s="40"/>
      <c r="G8" s="40"/>
      <c r="H8" s="40"/>
      <c r="I8" s="40"/>
      <c r="J8" s="37" t="s">
        <v>358</v>
      </c>
      <c r="K8" s="40"/>
      <c r="L8" s="40"/>
      <c r="M8" s="40"/>
      <c r="N8" s="37" t="s">
        <v>359</v>
      </c>
      <c r="O8" s="37" t="s">
        <v>328</v>
      </c>
    </row>
    <row r="9" spans="1:15" ht="26.25" x14ac:dyDescent="0.25">
      <c r="A9" s="37" t="s">
        <v>124</v>
      </c>
      <c r="B9" s="38">
        <v>2</v>
      </c>
      <c r="C9" s="38">
        <v>0</v>
      </c>
      <c r="D9" s="39" t="s">
        <v>223</v>
      </c>
      <c r="E9" s="40"/>
      <c r="F9" s="40"/>
      <c r="G9" s="40"/>
      <c r="H9" s="40"/>
      <c r="I9" s="40"/>
      <c r="J9" s="37" t="s">
        <v>358</v>
      </c>
      <c r="K9" s="40"/>
      <c r="L9" s="40"/>
      <c r="M9" s="40"/>
      <c r="N9" s="37" t="s">
        <v>359</v>
      </c>
      <c r="O9" s="37" t="s">
        <v>328</v>
      </c>
    </row>
    <row r="10" spans="1:15" ht="26.25" x14ac:dyDescent="0.25">
      <c r="A10" s="37" t="s">
        <v>38</v>
      </c>
      <c r="B10" s="38">
        <v>3</v>
      </c>
      <c r="C10" s="38">
        <v>0</v>
      </c>
      <c r="D10" s="39" t="s">
        <v>39</v>
      </c>
      <c r="E10" s="39" t="s">
        <v>40</v>
      </c>
      <c r="F10" s="40"/>
      <c r="G10" s="40"/>
      <c r="H10" s="40"/>
      <c r="I10" s="40"/>
      <c r="J10" s="40"/>
      <c r="K10" s="40"/>
      <c r="L10" s="40"/>
      <c r="M10" s="40"/>
      <c r="N10" s="37" t="s">
        <v>382</v>
      </c>
      <c r="O10" s="40"/>
    </row>
    <row r="11" spans="1:15" ht="39" x14ac:dyDescent="0.25">
      <c r="A11" s="37" t="s">
        <v>38</v>
      </c>
      <c r="B11" s="38">
        <v>2</v>
      </c>
      <c r="C11" s="38">
        <v>0</v>
      </c>
      <c r="D11" s="39" t="s">
        <v>39</v>
      </c>
      <c r="E11" s="39" t="s">
        <v>40</v>
      </c>
      <c r="F11" s="40"/>
      <c r="G11" s="40"/>
      <c r="H11" s="40"/>
      <c r="I11" s="40"/>
      <c r="J11" s="40"/>
      <c r="K11" s="40"/>
      <c r="L11" s="40"/>
      <c r="M11" s="40"/>
      <c r="N11" s="37" t="s">
        <v>383</v>
      </c>
      <c r="O11" s="37" t="s">
        <v>328</v>
      </c>
    </row>
    <row r="12" spans="1:15" x14ac:dyDescent="0.25">
      <c r="A12" s="37" t="s">
        <v>38</v>
      </c>
      <c r="B12" s="38">
        <v>2</v>
      </c>
      <c r="C12" s="38">
        <v>0</v>
      </c>
      <c r="D12" s="39" t="s">
        <v>39</v>
      </c>
      <c r="E12" s="39" t="s">
        <v>40</v>
      </c>
      <c r="F12" s="40"/>
      <c r="G12" s="40"/>
      <c r="H12" s="40"/>
      <c r="I12" s="40"/>
      <c r="J12" s="40"/>
      <c r="K12" s="40"/>
      <c r="L12" s="40"/>
      <c r="M12" s="40"/>
      <c r="N12" s="40"/>
      <c r="O12" s="37" t="s">
        <v>328</v>
      </c>
    </row>
    <row r="13" spans="1:15" x14ac:dyDescent="0.25">
      <c r="A13" s="37" t="s">
        <v>38</v>
      </c>
      <c r="B13" s="38">
        <v>2</v>
      </c>
      <c r="C13" s="38">
        <v>0</v>
      </c>
      <c r="D13" s="39" t="s">
        <v>39</v>
      </c>
      <c r="E13" s="39" t="s">
        <v>40</v>
      </c>
      <c r="F13" s="40"/>
      <c r="G13" s="40"/>
      <c r="H13" s="40"/>
      <c r="I13" s="40"/>
      <c r="J13" s="40"/>
      <c r="K13" s="40"/>
      <c r="L13" s="40"/>
      <c r="M13" s="40"/>
      <c r="N13" s="40"/>
      <c r="O13" s="37" t="s">
        <v>328</v>
      </c>
    </row>
    <row r="14" spans="1:15" ht="26.25" x14ac:dyDescent="0.25">
      <c r="A14" s="37" t="s">
        <v>38</v>
      </c>
      <c r="B14" s="38">
        <v>2</v>
      </c>
      <c r="C14" s="38">
        <v>0</v>
      </c>
      <c r="D14" s="39" t="s">
        <v>39</v>
      </c>
      <c r="E14" s="39" t="s">
        <v>40</v>
      </c>
      <c r="F14" s="40"/>
      <c r="G14" s="40"/>
      <c r="H14" s="40"/>
      <c r="I14" s="40"/>
      <c r="J14" s="37" t="s">
        <v>347</v>
      </c>
      <c r="K14" s="40"/>
      <c r="L14" s="40"/>
      <c r="M14" s="40"/>
      <c r="N14" s="37" t="s">
        <v>384</v>
      </c>
      <c r="O14" s="37" t="s">
        <v>331</v>
      </c>
    </row>
    <row r="15" spans="1:15" ht="26.25" x14ac:dyDescent="0.25">
      <c r="A15" s="37" t="s">
        <v>38</v>
      </c>
      <c r="B15" s="38">
        <v>3</v>
      </c>
      <c r="C15" s="38">
        <v>0</v>
      </c>
      <c r="D15" s="39" t="s">
        <v>41</v>
      </c>
      <c r="E15" s="39" t="s">
        <v>42</v>
      </c>
      <c r="F15" s="40"/>
      <c r="G15" s="40"/>
      <c r="H15" s="40"/>
      <c r="I15" s="40"/>
      <c r="J15" s="40"/>
      <c r="K15" s="40"/>
      <c r="L15" s="40"/>
      <c r="M15" s="40"/>
      <c r="N15" s="37" t="s">
        <v>382</v>
      </c>
      <c r="O15" s="40"/>
    </row>
    <row r="16" spans="1:15" x14ac:dyDescent="0.25">
      <c r="A16" s="37" t="s">
        <v>38</v>
      </c>
      <c r="B16" s="38">
        <v>2</v>
      </c>
      <c r="C16" s="38">
        <v>0</v>
      </c>
      <c r="D16" s="39" t="s">
        <v>41</v>
      </c>
      <c r="E16" s="39" t="s">
        <v>42</v>
      </c>
      <c r="F16" s="40"/>
      <c r="G16" s="40"/>
      <c r="H16" s="40"/>
      <c r="I16" s="40"/>
      <c r="J16" s="40"/>
      <c r="K16" s="40"/>
      <c r="L16" s="40"/>
      <c r="M16" s="40"/>
      <c r="N16" s="40"/>
      <c r="O16" s="37" t="s">
        <v>328</v>
      </c>
    </row>
    <row r="17" spans="1:15" x14ac:dyDescent="0.25">
      <c r="A17" s="37" t="s">
        <v>38</v>
      </c>
      <c r="B17" s="38">
        <v>2</v>
      </c>
      <c r="C17" s="38">
        <v>0</v>
      </c>
      <c r="D17" s="39" t="s">
        <v>41</v>
      </c>
      <c r="E17" s="39" t="s">
        <v>42</v>
      </c>
      <c r="F17" s="40"/>
      <c r="G17" s="40"/>
      <c r="H17" s="40"/>
      <c r="I17" s="40"/>
      <c r="J17" s="40"/>
      <c r="K17" s="40"/>
      <c r="L17" s="40"/>
      <c r="M17" s="40"/>
      <c r="N17" s="40"/>
      <c r="O17" s="37" t="s">
        <v>328</v>
      </c>
    </row>
    <row r="18" spans="1:15" x14ac:dyDescent="0.25">
      <c r="A18" s="37" t="s">
        <v>38</v>
      </c>
      <c r="B18" s="38">
        <v>2</v>
      </c>
      <c r="C18" s="38">
        <v>0</v>
      </c>
      <c r="D18" s="39" t="s">
        <v>41</v>
      </c>
      <c r="E18" s="39" t="s">
        <v>42</v>
      </c>
      <c r="F18" s="40"/>
      <c r="G18" s="40"/>
      <c r="H18" s="40"/>
      <c r="I18" s="40"/>
      <c r="J18" s="40"/>
      <c r="K18" s="40"/>
      <c r="L18" s="40"/>
      <c r="M18" s="40"/>
      <c r="N18" s="40"/>
      <c r="O18" s="37" t="s">
        <v>328</v>
      </c>
    </row>
    <row r="19" spans="1:15" ht="26.25" x14ac:dyDescent="0.25">
      <c r="A19" s="37" t="s">
        <v>38</v>
      </c>
      <c r="B19" s="38">
        <v>2</v>
      </c>
      <c r="C19" s="38">
        <v>0</v>
      </c>
      <c r="D19" s="39" t="s">
        <v>41</v>
      </c>
      <c r="E19" s="39" t="s">
        <v>42</v>
      </c>
      <c r="F19" s="40"/>
      <c r="G19" s="40"/>
      <c r="H19" s="40"/>
      <c r="I19" s="40"/>
      <c r="J19" s="37" t="s">
        <v>347</v>
      </c>
      <c r="K19" s="40"/>
      <c r="L19" s="40"/>
      <c r="M19" s="40"/>
      <c r="N19" s="37" t="s">
        <v>384</v>
      </c>
      <c r="O19" s="37" t="s">
        <v>331</v>
      </c>
    </row>
    <row r="20" spans="1:15" ht="26.25" x14ac:dyDescent="0.25">
      <c r="A20" s="37" t="s">
        <v>72</v>
      </c>
      <c r="B20" s="38">
        <v>2</v>
      </c>
      <c r="C20" s="38">
        <v>0</v>
      </c>
      <c r="D20" s="39" t="s">
        <v>19</v>
      </c>
      <c r="E20" s="40"/>
      <c r="F20" s="40"/>
      <c r="G20" s="40"/>
      <c r="H20" s="40"/>
      <c r="I20" s="40"/>
      <c r="J20" s="37" t="s">
        <v>345</v>
      </c>
      <c r="K20" s="40"/>
      <c r="L20" s="40"/>
      <c r="M20" s="40"/>
      <c r="N20" s="37" t="s">
        <v>346</v>
      </c>
      <c r="O20" s="37" t="s">
        <v>328</v>
      </c>
    </row>
    <row r="21" spans="1:15" ht="26.25" x14ac:dyDescent="0.25">
      <c r="A21" s="37" t="s">
        <v>72</v>
      </c>
      <c r="B21" s="38">
        <v>2</v>
      </c>
      <c r="C21" s="38">
        <v>0</v>
      </c>
      <c r="D21" s="39" t="s">
        <v>181</v>
      </c>
      <c r="E21" s="40"/>
      <c r="F21" s="40"/>
      <c r="G21" s="40"/>
      <c r="H21" s="40"/>
      <c r="I21" s="40"/>
      <c r="J21" s="37" t="s">
        <v>345</v>
      </c>
      <c r="K21" s="40"/>
      <c r="L21" s="40"/>
      <c r="M21" s="40"/>
      <c r="N21" s="37" t="s">
        <v>346</v>
      </c>
      <c r="O21" s="37" t="s">
        <v>328</v>
      </c>
    </row>
    <row r="22" spans="1:15" ht="26.25" x14ac:dyDescent="0.25">
      <c r="A22" s="37" t="s">
        <v>72</v>
      </c>
      <c r="B22" s="38">
        <v>2</v>
      </c>
      <c r="C22" s="38">
        <v>0</v>
      </c>
      <c r="D22" s="39" t="s">
        <v>39</v>
      </c>
      <c r="E22" s="40"/>
      <c r="F22" s="40"/>
      <c r="G22" s="40"/>
      <c r="H22" s="40"/>
      <c r="I22" s="40"/>
      <c r="J22" s="37" t="s">
        <v>345</v>
      </c>
      <c r="K22" s="40"/>
      <c r="L22" s="40"/>
      <c r="M22" s="40"/>
      <c r="N22" s="37" t="s">
        <v>346</v>
      </c>
      <c r="O22" s="37" t="s">
        <v>328</v>
      </c>
    </row>
    <row r="23" spans="1:15" ht="26.25" x14ac:dyDescent="0.25">
      <c r="A23" s="37" t="s">
        <v>72</v>
      </c>
      <c r="B23" s="38">
        <v>1</v>
      </c>
      <c r="C23" s="38">
        <v>0</v>
      </c>
      <c r="D23" s="39" t="s">
        <v>387</v>
      </c>
      <c r="E23" s="40"/>
      <c r="F23" s="40"/>
      <c r="G23" s="40"/>
      <c r="H23" s="40"/>
      <c r="I23" s="40"/>
      <c r="J23" s="40"/>
      <c r="K23" s="37" t="s">
        <v>58</v>
      </c>
      <c r="L23" s="37" t="s">
        <v>76</v>
      </c>
      <c r="M23" s="40"/>
      <c r="N23" s="37" t="s">
        <v>388</v>
      </c>
      <c r="O23" s="37" t="s">
        <v>389</v>
      </c>
    </row>
    <row r="24" spans="1:15" ht="26.25" x14ac:dyDescent="0.25">
      <c r="A24" s="37" t="s">
        <v>72</v>
      </c>
      <c r="B24" s="38">
        <v>1</v>
      </c>
      <c r="C24" s="38">
        <v>0</v>
      </c>
      <c r="D24" s="39" t="s">
        <v>24</v>
      </c>
      <c r="E24" s="40"/>
      <c r="F24" s="40"/>
      <c r="G24" s="40"/>
      <c r="H24" s="40"/>
      <c r="I24" s="40"/>
      <c r="J24" s="40"/>
      <c r="K24" s="37" t="s">
        <v>58</v>
      </c>
      <c r="L24" s="37" t="s">
        <v>76</v>
      </c>
      <c r="M24" s="40"/>
      <c r="N24" s="37" t="s">
        <v>388</v>
      </c>
      <c r="O24" s="37" t="s">
        <v>389</v>
      </c>
    </row>
    <row r="25" spans="1:15" ht="26.25" x14ac:dyDescent="0.25">
      <c r="A25" s="37" t="s">
        <v>72</v>
      </c>
      <c r="B25" s="38">
        <v>2</v>
      </c>
      <c r="C25" s="38">
        <v>0</v>
      </c>
      <c r="D25" s="39" t="s">
        <v>286</v>
      </c>
      <c r="E25" s="40"/>
      <c r="F25" s="40"/>
      <c r="G25" s="40"/>
      <c r="H25" s="40"/>
      <c r="I25" s="40"/>
      <c r="J25" s="37" t="s">
        <v>345</v>
      </c>
      <c r="K25" s="40"/>
      <c r="L25" s="40"/>
      <c r="M25" s="40"/>
      <c r="N25" s="37" t="s">
        <v>346</v>
      </c>
      <c r="O25" s="37" t="s">
        <v>328</v>
      </c>
    </row>
    <row r="26" spans="1:15" ht="26.25" x14ac:dyDescent="0.25">
      <c r="A26" s="37" t="s">
        <v>72</v>
      </c>
      <c r="B26" s="38">
        <v>1</v>
      </c>
      <c r="C26" s="38">
        <v>0</v>
      </c>
      <c r="D26" s="39" t="s">
        <v>133</v>
      </c>
      <c r="E26" s="40"/>
      <c r="F26" s="40"/>
      <c r="G26" s="40"/>
      <c r="H26" s="40"/>
      <c r="I26" s="40"/>
      <c r="J26" s="40"/>
      <c r="K26" s="37" t="s">
        <v>58</v>
      </c>
      <c r="L26" s="37" t="s">
        <v>76</v>
      </c>
      <c r="M26" s="40"/>
      <c r="N26" s="37" t="s">
        <v>388</v>
      </c>
      <c r="O26" s="37" t="s">
        <v>389</v>
      </c>
    </row>
    <row r="27" spans="1:15" ht="26.25" x14ac:dyDescent="0.25">
      <c r="A27" s="37" t="s">
        <v>72</v>
      </c>
      <c r="B27" s="38">
        <v>2</v>
      </c>
      <c r="C27" s="38">
        <v>0</v>
      </c>
      <c r="D27" s="39" t="s">
        <v>398</v>
      </c>
      <c r="E27" s="40"/>
      <c r="F27" s="40"/>
      <c r="G27" s="40"/>
      <c r="H27" s="40"/>
      <c r="I27" s="40"/>
      <c r="J27" s="37" t="s">
        <v>345</v>
      </c>
      <c r="K27" s="40"/>
      <c r="L27" s="40"/>
      <c r="M27" s="40"/>
      <c r="N27" s="37" t="s">
        <v>346</v>
      </c>
      <c r="O27" s="37" t="s">
        <v>328</v>
      </c>
    </row>
    <row r="28" spans="1:15" ht="26.25" x14ac:dyDescent="0.25">
      <c r="A28" s="37" t="s">
        <v>72</v>
      </c>
      <c r="B28" s="38">
        <v>1</v>
      </c>
      <c r="C28" s="38">
        <v>0</v>
      </c>
      <c r="D28" s="39" t="s">
        <v>254</v>
      </c>
      <c r="E28" s="40"/>
      <c r="F28" s="40"/>
      <c r="G28" s="40"/>
      <c r="H28" s="40"/>
      <c r="I28" s="40"/>
      <c r="J28" s="40"/>
      <c r="K28" s="37" t="s">
        <v>58</v>
      </c>
      <c r="L28" s="37" t="s">
        <v>76</v>
      </c>
      <c r="M28" s="40"/>
      <c r="N28" s="37" t="s">
        <v>388</v>
      </c>
      <c r="O28" s="37" t="s">
        <v>389</v>
      </c>
    </row>
    <row r="29" spans="1:15" ht="26.25" x14ac:dyDescent="0.25">
      <c r="A29" s="37" t="s">
        <v>72</v>
      </c>
      <c r="B29" s="38">
        <v>2</v>
      </c>
      <c r="C29" s="38">
        <v>0</v>
      </c>
      <c r="D29" s="39" t="s">
        <v>67</v>
      </c>
      <c r="E29" s="40"/>
      <c r="F29" s="40"/>
      <c r="G29" s="40"/>
      <c r="H29" s="40"/>
      <c r="I29" s="40"/>
      <c r="J29" s="37" t="s">
        <v>345</v>
      </c>
      <c r="K29" s="40"/>
      <c r="L29" s="40"/>
      <c r="M29" s="40"/>
      <c r="N29" s="37" t="s">
        <v>346</v>
      </c>
      <c r="O29" s="37" t="s">
        <v>328</v>
      </c>
    </row>
    <row r="30" spans="1:15" ht="26.25" x14ac:dyDescent="0.25">
      <c r="A30" s="37" t="s">
        <v>72</v>
      </c>
      <c r="B30" s="38">
        <v>1</v>
      </c>
      <c r="C30" s="38">
        <v>0</v>
      </c>
      <c r="D30" s="39" t="s">
        <v>129</v>
      </c>
      <c r="E30" s="40"/>
      <c r="F30" s="40"/>
      <c r="G30" s="40"/>
      <c r="H30" s="40"/>
      <c r="I30" s="40"/>
      <c r="J30" s="40"/>
      <c r="K30" s="37" t="s">
        <v>58</v>
      </c>
      <c r="L30" s="37" t="s">
        <v>76</v>
      </c>
      <c r="M30" s="40"/>
      <c r="N30" s="37" t="s">
        <v>388</v>
      </c>
      <c r="O30" s="37" t="s">
        <v>389</v>
      </c>
    </row>
    <row r="31" spans="1:15" ht="26.25" x14ac:dyDescent="0.25">
      <c r="A31" s="37" t="s">
        <v>72</v>
      </c>
      <c r="B31" s="38">
        <v>1</v>
      </c>
      <c r="C31" s="38">
        <v>0</v>
      </c>
      <c r="D31" s="39" t="s">
        <v>32</v>
      </c>
      <c r="E31" s="40"/>
      <c r="F31" s="40"/>
      <c r="G31" s="40"/>
      <c r="H31" s="40"/>
      <c r="I31" s="40"/>
      <c r="J31" s="40"/>
      <c r="K31" s="37" t="s">
        <v>58</v>
      </c>
      <c r="L31" s="37" t="s">
        <v>76</v>
      </c>
      <c r="M31" s="40"/>
      <c r="N31" s="37" t="s">
        <v>388</v>
      </c>
      <c r="O31" s="37" t="s">
        <v>389</v>
      </c>
    </row>
    <row r="32" spans="1:15" x14ac:dyDescent="0.25">
      <c r="A32" s="37" t="s">
        <v>195</v>
      </c>
      <c r="B32" s="38">
        <v>2</v>
      </c>
      <c r="C32" s="38">
        <v>0</v>
      </c>
      <c r="D32" s="39" t="s">
        <v>196</v>
      </c>
      <c r="E32" s="40"/>
      <c r="F32" s="40"/>
      <c r="G32" s="40"/>
      <c r="H32" s="40"/>
      <c r="I32" s="40"/>
      <c r="J32" s="37" t="s">
        <v>347</v>
      </c>
      <c r="K32" s="40"/>
      <c r="L32" s="40"/>
      <c r="M32" s="40"/>
      <c r="N32" s="40"/>
      <c r="O32" s="37" t="s">
        <v>331</v>
      </c>
    </row>
    <row r="33" spans="1:15" x14ac:dyDescent="0.25">
      <c r="A33" s="37" t="s">
        <v>195</v>
      </c>
      <c r="B33" s="38">
        <v>2</v>
      </c>
      <c r="C33" s="38">
        <v>0</v>
      </c>
      <c r="D33" s="39" t="s">
        <v>130</v>
      </c>
      <c r="E33" s="40"/>
      <c r="F33" s="40"/>
      <c r="G33" s="40"/>
      <c r="H33" s="40"/>
      <c r="I33" s="40"/>
      <c r="J33" s="37" t="s">
        <v>347</v>
      </c>
      <c r="K33" s="40"/>
      <c r="L33" s="40"/>
      <c r="M33" s="40"/>
      <c r="N33" s="40"/>
      <c r="O33" s="37" t="s">
        <v>331</v>
      </c>
    </row>
    <row r="34" spans="1:15" x14ac:dyDescent="0.25">
      <c r="A34" s="37" t="s">
        <v>195</v>
      </c>
      <c r="B34" s="38">
        <v>2</v>
      </c>
      <c r="C34" s="38">
        <v>0</v>
      </c>
      <c r="D34" s="39" t="s">
        <v>35</v>
      </c>
      <c r="E34" s="40"/>
      <c r="F34" s="40"/>
      <c r="G34" s="40"/>
      <c r="H34" s="40"/>
      <c r="I34" s="40"/>
      <c r="J34" s="37" t="s">
        <v>347</v>
      </c>
      <c r="K34" s="40"/>
      <c r="L34" s="40"/>
      <c r="M34" s="40"/>
      <c r="N34" s="40"/>
      <c r="O34" s="37" t="s">
        <v>331</v>
      </c>
    </row>
    <row r="35" spans="1:15" x14ac:dyDescent="0.25">
      <c r="A35" s="37" t="s">
        <v>195</v>
      </c>
      <c r="B35" s="38">
        <v>2</v>
      </c>
      <c r="C35" s="38">
        <v>0</v>
      </c>
      <c r="D35" s="39" t="s">
        <v>105</v>
      </c>
      <c r="E35" s="40"/>
      <c r="F35" s="40"/>
      <c r="G35" s="40"/>
      <c r="H35" s="40"/>
      <c r="I35" s="40"/>
      <c r="J35" s="37" t="s">
        <v>347</v>
      </c>
      <c r="K35" s="40"/>
      <c r="L35" s="40"/>
      <c r="M35" s="40"/>
      <c r="N35" s="40"/>
      <c r="O35" s="37" t="s">
        <v>331</v>
      </c>
    </row>
    <row r="36" spans="1:15" x14ac:dyDescent="0.25">
      <c r="A36" s="37" t="s">
        <v>195</v>
      </c>
      <c r="B36" s="38">
        <v>2</v>
      </c>
      <c r="C36" s="38">
        <v>0</v>
      </c>
      <c r="D36" s="39" t="s">
        <v>127</v>
      </c>
      <c r="E36" s="40"/>
      <c r="F36" s="40"/>
      <c r="G36" s="40"/>
      <c r="H36" s="40"/>
      <c r="I36" s="40"/>
      <c r="J36" s="37" t="s">
        <v>347</v>
      </c>
      <c r="K36" s="40"/>
      <c r="L36" s="40"/>
      <c r="M36" s="40"/>
      <c r="N36" s="40"/>
      <c r="O36" s="37" t="s">
        <v>331</v>
      </c>
    </row>
    <row r="37" spans="1:15" x14ac:dyDescent="0.25">
      <c r="A37" s="37" t="s">
        <v>195</v>
      </c>
      <c r="B37" s="38">
        <v>2</v>
      </c>
      <c r="C37" s="38">
        <v>0</v>
      </c>
      <c r="D37" s="39" t="s">
        <v>128</v>
      </c>
      <c r="E37" s="40"/>
      <c r="F37" s="40"/>
      <c r="G37" s="40"/>
      <c r="H37" s="40"/>
      <c r="I37" s="40"/>
      <c r="J37" s="37" t="s">
        <v>347</v>
      </c>
      <c r="K37" s="40"/>
      <c r="L37" s="40"/>
      <c r="M37" s="40"/>
      <c r="N37" s="40"/>
      <c r="O37" s="37" t="s">
        <v>331</v>
      </c>
    </row>
    <row r="38" spans="1:15" x14ac:dyDescent="0.25">
      <c r="A38" s="37" t="s">
        <v>195</v>
      </c>
      <c r="B38" s="38">
        <v>2</v>
      </c>
      <c r="C38" s="38">
        <v>0</v>
      </c>
      <c r="D38" s="39" t="s">
        <v>133</v>
      </c>
      <c r="E38" s="40"/>
      <c r="F38" s="40"/>
      <c r="G38" s="40"/>
      <c r="H38" s="40"/>
      <c r="I38" s="40"/>
      <c r="J38" s="37" t="s">
        <v>347</v>
      </c>
      <c r="K38" s="40"/>
      <c r="L38" s="40"/>
      <c r="M38" s="40"/>
      <c r="N38" s="40"/>
      <c r="O38" s="37" t="s">
        <v>331</v>
      </c>
    </row>
    <row r="39" spans="1:15" x14ac:dyDescent="0.25">
      <c r="A39" s="37" t="s">
        <v>195</v>
      </c>
      <c r="B39" s="38">
        <v>2</v>
      </c>
      <c r="C39" s="38">
        <v>0</v>
      </c>
      <c r="D39" s="39" t="s">
        <v>118</v>
      </c>
      <c r="E39" s="40"/>
      <c r="F39" s="40"/>
      <c r="G39" s="40"/>
      <c r="H39" s="40"/>
      <c r="I39" s="40"/>
      <c r="J39" s="37" t="s">
        <v>347</v>
      </c>
      <c r="K39" s="40"/>
      <c r="L39" s="40"/>
      <c r="M39" s="40"/>
      <c r="N39" s="40"/>
      <c r="O39" s="37" t="s">
        <v>331</v>
      </c>
    </row>
    <row r="40" spans="1:15" x14ac:dyDescent="0.25">
      <c r="A40" s="37" t="s">
        <v>195</v>
      </c>
      <c r="B40" s="38">
        <v>2</v>
      </c>
      <c r="C40" s="38">
        <v>0</v>
      </c>
      <c r="D40" s="39" t="s">
        <v>197</v>
      </c>
      <c r="E40" s="40"/>
      <c r="F40" s="40"/>
      <c r="G40" s="40"/>
      <c r="H40" s="40"/>
      <c r="I40" s="40"/>
      <c r="J40" s="37" t="s">
        <v>347</v>
      </c>
      <c r="K40" s="40"/>
      <c r="L40" s="40"/>
      <c r="M40" s="40"/>
      <c r="N40" s="40"/>
      <c r="O40" s="37" t="s">
        <v>331</v>
      </c>
    </row>
    <row r="41" spans="1:15" x14ac:dyDescent="0.25">
      <c r="A41" s="37" t="s">
        <v>195</v>
      </c>
      <c r="B41" s="38">
        <v>2</v>
      </c>
      <c r="C41" s="38">
        <v>0</v>
      </c>
      <c r="D41" s="39" t="s">
        <v>41</v>
      </c>
      <c r="E41" s="40"/>
      <c r="F41" s="40"/>
      <c r="G41" s="40"/>
      <c r="H41" s="40"/>
      <c r="I41" s="40"/>
      <c r="J41" s="37" t="s">
        <v>347</v>
      </c>
      <c r="K41" s="40"/>
      <c r="L41" s="40"/>
      <c r="M41" s="40"/>
      <c r="N41" s="40"/>
      <c r="O41" s="37" t="s">
        <v>331</v>
      </c>
    </row>
    <row r="42" spans="1:15" x14ac:dyDescent="0.25">
      <c r="A42" s="37" t="s">
        <v>195</v>
      </c>
      <c r="B42" s="38">
        <v>2</v>
      </c>
      <c r="C42" s="38">
        <v>0</v>
      </c>
      <c r="D42" s="39" t="s">
        <v>129</v>
      </c>
      <c r="E42" s="40"/>
      <c r="F42" s="40"/>
      <c r="G42" s="40"/>
      <c r="H42" s="40"/>
      <c r="I42" s="40"/>
      <c r="J42" s="37" t="s">
        <v>347</v>
      </c>
      <c r="K42" s="40"/>
      <c r="L42" s="40"/>
      <c r="M42" s="40"/>
      <c r="N42" s="40"/>
      <c r="O42" s="37" t="s">
        <v>331</v>
      </c>
    </row>
    <row r="43" spans="1:15" x14ac:dyDescent="0.25">
      <c r="A43" s="37" t="s">
        <v>195</v>
      </c>
      <c r="B43" s="38">
        <v>2</v>
      </c>
      <c r="C43" s="38">
        <v>0</v>
      </c>
      <c r="D43" s="39" t="s">
        <v>412</v>
      </c>
      <c r="E43" s="40"/>
      <c r="F43" s="40"/>
      <c r="G43" s="40"/>
      <c r="H43" s="40"/>
      <c r="I43" s="40"/>
      <c r="J43" s="37" t="s">
        <v>347</v>
      </c>
      <c r="K43" s="40"/>
      <c r="L43" s="40"/>
      <c r="M43" s="40"/>
      <c r="N43" s="40"/>
      <c r="O43" s="37" t="s">
        <v>331</v>
      </c>
    </row>
    <row r="44" spans="1:15" x14ac:dyDescent="0.25">
      <c r="A44" s="91" t="s">
        <v>195</v>
      </c>
      <c r="B44" s="92">
        <v>2</v>
      </c>
      <c r="C44" s="92">
        <v>0</v>
      </c>
      <c r="D44" s="93" t="s">
        <v>196</v>
      </c>
      <c r="E44" s="40"/>
      <c r="F44" s="94" t="s">
        <v>21</v>
      </c>
      <c r="G44" s="40"/>
      <c r="H44" s="40"/>
      <c r="I44" s="40"/>
      <c r="J44" s="37"/>
      <c r="K44" s="40"/>
      <c r="L44" s="40"/>
      <c r="M44" s="40"/>
      <c r="N44" s="40"/>
      <c r="O44" s="37"/>
    </row>
    <row r="45" spans="1:15" x14ac:dyDescent="0.25">
      <c r="A45" s="91" t="s">
        <v>195</v>
      </c>
      <c r="B45" s="92">
        <v>2</v>
      </c>
      <c r="C45" s="92">
        <v>0</v>
      </c>
      <c r="D45" s="93" t="s">
        <v>130</v>
      </c>
      <c r="E45" s="40"/>
      <c r="F45" s="94" t="s">
        <v>21</v>
      </c>
      <c r="G45" s="40"/>
      <c r="H45" s="40"/>
      <c r="I45" s="40"/>
      <c r="J45" s="37"/>
      <c r="K45" s="40"/>
      <c r="L45" s="40"/>
      <c r="M45" s="40"/>
      <c r="N45" s="40"/>
      <c r="O45" s="37"/>
    </row>
    <row r="46" spans="1:15" x14ac:dyDescent="0.25">
      <c r="A46" s="91" t="s">
        <v>195</v>
      </c>
      <c r="B46" s="92">
        <v>2</v>
      </c>
      <c r="C46" s="92">
        <v>0</v>
      </c>
      <c r="D46" s="93" t="s">
        <v>35</v>
      </c>
      <c r="E46" s="40"/>
      <c r="F46" s="94" t="s">
        <v>21</v>
      </c>
      <c r="G46" s="40"/>
      <c r="H46" s="40"/>
      <c r="I46" s="40"/>
      <c r="J46" s="37"/>
      <c r="K46" s="40"/>
      <c r="L46" s="40"/>
      <c r="M46" s="40"/>
      <c r="N46" s="40"/>
      <c r="O46" s="37"/>
    </row>
    <row r="47" spans="1:15" x14ac:dyDescent="0.25">
      <c r="A47" s="91" t="s">
        <v>195</v>
      </c>
      <c r="B47" s="92">
        <v>2</v>
      </c>
      <c r="C47" s="92">
        <v>0</v>
      </c>
      <c r="D47" s="93" t="s">
        <v>105</v>
      </c>
      <c r="E47" s="40"/>
      <c r="F47" s="94" t="s">
        <v>21</v>
      </c>
      <c r="G47" s="40"/>
      <c r="H47" s="40"/>
      <c r="I47" s="40"/>
      <c r="J47" s="37"/>
      <c r="K47" s="40"/>
      <c r="L47" s="40"/>
      <c r="M47" s="40"/>
      <c r="N47" s="40"/>
      <c r="O47" s="37"/>
    </row>
    <row r="48" spans="1:15" x14ac:dyDescent="0.25">
      <c r="A48" s="91" t="s">
        <v>195</v>
      </c>
      <c r="B48" s="92">
        <v>2</v>
      </c>
      <c r="C48" s="92">
        <v>0</v>
      </c>
      <c r="D48" s="93" t="s">
        <v>127</v>
      </c>
      <c r="E48" s="40"/>
      <c r="F48" s="94" t="s">
        <v>21</v>
      </c>
      <c r="G48" s="40"/>
      <c r="H48" s="40"/>
      <c r="I48" s="40"/>
      <c r="J48" s="37"/>
      <c r="K48" s="40"/>
      <c r="L48" s="40"/>
      <c r="M48" s="40"/>
      <c r="N48" s="40"/>
      <c r="O48" s="37"/>
    </row>
    <row r="49" spans="1:15" x14ac:dyDescent="0.25">
      <c r="A49" s="91" t="s">
        <v>195</v>
      </c>
      <c r="B49" s="92">
        <v>2</v>
      </c>
      <c r="C49" s="92">
        <v>0</v>
      </c>
      <c r="D49" s="93" t="s">
        <v>128</v>
      </c>
      <c r="E49" s="40"/>
      <c r="F49" s="94" t="s">
        <v>21</v>
      </c>
      <c r="G49" s="40"/>
      <c r="H49" s="40"/>
      <c r="I49" s="40"/>
      <c r="J49" s="37"/>
      <c r="K49" s="40"/>
      <c r="L49" s="40"/>
      <c r="M49" s="40"/>
      <c r="N49" s="40"/>
      <c r="O49" s="37"/>
    </row>
    <row r="50" spans="1:15" x14ac:dyDescent="0.25">
      <c r="A50" s="91" t="s">
        <v>195</v>
      </c>
      <c r="B50" s="92">
        <v>2</v>
      </c>
      <c r="C50" s="92">
        <v>0</v>
      </c>
      <c r="D50" s="93" t="s">
        <v>133</v>
      </c>
      <c r="E50" s="40"/>
      <c r="F50" s="94" t="s">
        <v>21</v>
      </c>
      <c r="G50" s="40"/>
      <c r="H50" s="40"/>
      <c r="I50" s="40"/>
      <c r="J50" s="37"/>
      <c r="K50" s="40"/>
      <c r="L50" s="40"/>
      <c r="M50" s="40"/>
      <c r="N50" s="40"/>
      <c r="O50" s="37"/>
    </row>
    <row r="51" spans="1:15" x14ac:dyDescent="0.25">
      <c r="A51" s="91" t="s">
        <v>195</v>
      </c>
      <c r="B51" s="92">
        <v>2</v>
      </c>
      <c r="C51" s="92">
        <v>0</v>
      </c>
      <c r="D51" s="93" t="s">
        <v>118</v>
      </c>
      <c r="E51" s="40"/>
      <c r="F51" s="94" t="s">
        <v>21</v>
      </c>
      <c r="G51" s="40"/>
      <c r="H51" s="40"/>
      <c r="I51" s="40"/>
      <c r="J51" s="37"/>
      <c r="K51" s="40"/>
      <c r="L51" s="40"/>
      <c r="M51" s="40"/>
      <c r="N51" s="40"/>
      <c r="O51" s="37"/>
    </row>
    <row r="52" spans="1:15" x14ac:dyDescent="0.25">
      <c r="A52" s="91" t="s">
        <v>195</v>
      </c>
      <c r="B52" s="92">
        <v>2</v>
      </c>
      <c r="C52" s="92">
        <v>0</v>
      </c>
      <c r="D52" s="93" t="s">
        <v>197</v>
      </c>
      <c r="E52" s="40"/>
      <c r="F52" s="94" t="s">
        <v>21</v>
      </c>
      <c r="G52" s="40"/>
      <c r="H52" s="40"/>
      <c r="I52" s="40"/>
      <c r="J52" s="37"/>
      <c r="K52" s="40"/>
      <c r="L52" s="40"/>
      <c r="M52" s="40"/>
      <c r="N52" s="40"/>
      <c r="O52" s="37"/>
    </row>
    <row r="53" spans="1:15" x14ac:dyDescent="0.25">
      <c r="A53" s="91" t="s">
        <v>195</v>
      </c>
      <c r="B53" s="92">
        <v>2</v>
      </c>
      <c r="C53" s="92">
        <v>0</v>
      </c>
      <c r="D53" s="93" t="s">
        <v>41</v>
      </c>
      <c r="E53" s="40"/>
      <c r="F53" s="94" t="s">
        <v>21</v>
      </c>
      <c r="G53" s="40"/>
      <c r="H53" s="40"/>
      <c r="I53" s="40"/>
      <c r="J53" s="37"/>
      <c r="K53" s="40"/>
      <c r="L53" s="40"/>
      <c r="M53" s="40"/>
      <c r="N53" s="40"/>
      <c r="O53" s="37"/>
    </row>
    <row r="54" spans="1:15" x14ac:dyDescent="0.25">
      <c r="A54" s="91" t="s">
        <v>195</v>
      </c>
      <c r="B54" s="92">
        <v>2</v>
      </c>
      <c r="C54" s="92">
        <v>0</v>
      </c>
      <c r="D54" s="93" t="s">
        <v>129</v>
      </c>
      <c r="E54" s="40"/>
      <c r="F54" s="94" t="s">
        <v>21</v>
      </c>
      <c r="G54" s="40"/>
      <c r="H54" s="40"/>
      <c r="I54" s="40"/>
      <c r="J54" s="37"/>
      <c r="K54" s="40"/>
      <c r="L54" s="40"/>
      <c r="M54" s="40"/>
      <c r="N54" s="40"/>
      <c r="O54" s="37"/>
    </row>
    <row r="55" spans="1:15" x14ac:dyDescent="0.25">
      <c r="A55" s="91" t="s">
        <v>195</v>
      </c>
      <c r="B55" s="92">
        <v>2</v>
      </c>
      <c r="C55" s="92">
        <v>0</v>
      </c>
      <c r="D55" s="93" t="s">
        <v>412</v>
      </c>
      <c r="E55" s="40"/>
      <c r="F55" s="94" t="s">
        <v>21</v>
      </c>
      <c r="G55" s="40"/>
      <c r="H55" s="40"/>
      <c r="I55" s="40"/>
      <c r="J55" s="37"/>
      <c r="K55" s="40"/>
      <c r="L55" s="40"/>
      <c r="M55" s="40"/>
      <c r="N55" s="40"/>
      <c r="O55" s="37"/>
    </row>
    <row r="56" spans="1:15" ht="26.25" x14ac:dyDescent="0.25">
      <c r="A56" s="37" t="s">
        <v>84</v>
      </c>
      <c r="B56" s="38">
        <v>2</v>
      </c>
      <c r="C56" s="38">
        <v>0</v>
      </c>
      <c r="D56" s="39" t="s">
        <v>363</v>
      </c>
      <c r="E56" s="39" t="s">
        <v>86</v>
      </c>
      <c r="F56" s="40"/>
      <c r="G56" s="40"/>
      <c r="H56" s="40"/>
      <c r="I56" s="40"/>
      <c r="J56" s="40"/>
      <c r="K56" s="37" t="s">
        <v>58</v>
      </c>
      <c r="L56" s="40"/>
      <c r="M56" s="40"/>
      <c r="N56" s="37" t="s">
        <v>364</v>
      </c>
      <c r="O56" s="40"/>
    </row>
    <row r="57" spans="1:15" ht="51.75" x14ac:dyDescent="0.25">
      <c r="A57" s="37" t="s">
        <v>84</v>
      </c>
      <c r="B57" s="38">
        <v>2</v>
      </c>
      <c r="C57" s="38">
        <v>0</v>
      </c>
      <c r="D57" s="39" t="s">
        <v>201</v>
      </c>
      <c r="E57" s="39" t="s">
        <v>175</v>
      </c>
      <c r="F57" s="40"/>
      <c r="G57" s="40"/>
      <c r="H57" s="40"/>
      <c r="I57" s="40"/>
      <c r="J57" s="37" t="s">
        <v>375</v>
      </c>
      <c r="K57" s="40"/>
      <c r="L57" s="40"/>
      <c r="M57" s="40"/>
      <c r="N57" s="37" t="s">
        <v>376</v>
      </c>
      <c r="O57" s="37" t="s">
        <v>328</v>
      </c>
    </row>
    <row r="58" spans="1:15" ht="26.25" x14ac:dyDescent="0.25">
      <c r="A58" s="37" t="s">
        <v>84</v>
      </c>
      <c r="B58" s="38">
        <v>2</v>
      </c>
      <c r="C58" s="38">
        <v>0</v>
      </c>
      <c r="D58" s="39" t="s">
        <v>176</v>
      </c>
      <c r="E58" s="39" t="s">
        <v>393</v>
      </c>
      <c r="F58" s="40"/>
      <c r="G58" s="40"/>
      <c r="H58" s="40"/>
      <c r="I58" s="40"/>
      <c r="J58" s="40"/>
      <c r="K58" s="37" t="s">
        <v>26</v>
      </c>
      <c r="L58" s="40"/>
      <c r="M58" s="40"/>
      <c r="N58" s="37" t="s">
        <v>394</v>
      </c>
      <c r="O58" s="37" t="s">
        <v>395</v>
      </c>
    </row>
    <row r="59" spans="1:15" ht="26.25" x14ac:dyDescent="0.25">
      <c r="A59" s="37" t="s">
        <v>84</v>
      </c>
      <c r="B59" s="38">
        <v>2</v>
      </c>
      <c r="C59" s="38">
        <v>0</v>
      </c>
      <c r="D59" s="39" t="s">
        <v>402</v>
      </c>
      <c r="E59" s="39" t="s">
        <v>221</v>
      </c>
      <c r="F59" s="40"/>
      <c r="G59" s="40"/>
      <c r="H59" s="40"/>
      <c r="I59" s="40"/>
      <c r="J59" s="40"/>
      <c r="K59" s="37" t="s">
        <v>26</v>
      </c>
      <c r="L59" s="40"/>
      <c r="M59" s="40"/>
      <c r="N59" s="37" t="s">
        <v>394</v>
      </c>
      <c r="O59" s="37" t="s">
        <v>403</v>
      </c>
    </row>
    <row r="60" spans="1:15" x14ac:dyDescent="0.25">
      <c r="A60" s="37" t="s">
        <v>360</v>
      </c>
      <c r="B60" s="38">
        <v>0.5</v>
      </c>
      <c r="C60" s="38">
        <v>0</v>
      </c>
      <c r="D60" s="39" t="s">
        <v>357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</row>
    <row r="61" spans="1:15" x14ac:dyDescent="0.25">
      <c r="A61" s="37" t="s">
        <v>360</v>
      </c>
      <c r="B61" s="38">
        <v>0.5</v>
      </c>
      <c r="C61" s="38">
        <v>0</v>
      </c>
      <c r="D61" s="39" t="s">
        <v>86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</row>
    <row r="62" spans="1:15" x14ac:dyDescent="0.25">
      <c r="A62" s="37" t="s">
        <v>360</v>
      </c>
      <c r="B62" s="38">
        <v>0.5</v>
      </c>
      <c r="C62" s="38">
        <v>0</v>
      </c>
      <c r="D62" s="39" t="s">
        <v>282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</row>
    <row r="63" spans="1:15" x14ac:dyDescent="0.25">
      <c r="A63" s="37" t="s">
        <v>360</v>
      </c>
      <c r="B63" s="38">
        <v>0.5</v>
      </c>
      <c r="C63" s="38">
        <v>0</v>
      </c>
      <c r="D63" s="39" t="s">
        <v>145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</row>
    <row r="64" spans="1:15" x14ac:dyDescent="0.25">
      <c r="A64" s="37" t="s">
        <v>360</v>
      </c>
      <c r="B64" s="38">
        <v>2</v>
      </c>
      <c r="C64" s="38">
        <v>0</v>
      </c>
      <c r="D64" s="39" t="s">
        <v>128</v>
      </c>
      <c r="E64" s="39" t="s">
        <v>24</v>
      </c>
      <c r="F64" s="40"/>
      <c r="G64" s="40"/>
      <c r="H64" s="40"/>
      <c r="I64" s="40"/>
      <c r="J64" s="37" t="s">
        <v>347</v>
      </c>
      <c r="K64" s="40"/>
      <c r="L64" s="40"/>
      <c r="M64" s="40"/>
      <c r="N64" s="40"/>
      <c r="O64" s="37" t="s">
        <v>331</v>
      </c>
    </row>
    <row r="65" spans="1:15" x14ac:dyDescent="0.25">
      <c r="A65" s="37" t="s">
        <v>360</v>
      </c>
      <c r="B65" s="38">
        <v>4</v>
      </c>
      <c r="C65" s="38">
        <v>0</v>
      </c>
      <c r="D65" s="39" t="s">
        <v>209</v>
      </c>
      <c r="E65" s="40"/>
      <c r="F65" s="40"/>
      <c r="G65" s="40"/>
      <c r="H65" s="40"/>
      <c r="I65" s="40"/>
      <c r="J65" s="40"/>
      <c r="K65" s="40"/>
      <c r="L65" s="40"/>
      <c r="M65" s="40"/>
      <c r="N65" s="37" t="s">
        <v>390</v>
      </c>
      <c r="O65" s="40"/>
    </row>
    <row r="66" spans="1:15" x14ac:dyDescent="0.25">
      <c r="A66" s="37" t="s">
        <v>360</v>
      </c>
      <c r="B66" s="38">
        <v>0.5</v>
      </c>
      <c r="C66" s="38">
        <v>0</v>
      </c>
      <c r="D66" s="39" t="s">
        <v>148</v>
      </c>
      <c r="E66" s="40"/>
      <c r="F66" s="40"/>
      <c r="G66" s="40"/>
      <c r="H66" s="40"/>
      <c r="I66" s="40"/>
      <c r="J66" s="41"/>
      <c r="K66" s="40"/>
      <c r="L66" s="40"/>
      <c r="M66" s="40"/>
      <c r="N66" s="40"/>
      <c r="O66" s="40"/>
    </row>
    <row r="67" spans="1:15" x14ac:dyDescent="0.25">
      <c r="A67" s="37" t="s">
        <v>360</v>
      </c>
      <c r="B67" s="38">
        <v>0.5</v>
      </c>
      <c r="C67" s="38">
        <v>0</v>
      </c>
      <c r="D67" s="39" t="s">
        <v>402</v>
      </c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</row>
    <row r="68" spans="1:15" x14ac:dyDescent="0.25">
      <c r="A68" s="37" t="s">
        <v>360</v>
      </c>
      <c r="B68" s="38">
        <v>2</v>
      </c>
      <c r="C68" s="38">
        <v>0</v>
      </c>
      <c r="D68" s="39" t="s">
        <v>404</v>
      </c>
      <c r="E68" s="39" t="s">
        <v>30</v>
      </c>
      <c r="F68" s="40"/>
      <c r="G68" s="40"/>
      <c r="H68" s="40"/>
      <c r="I68" s="40"/>
      <c r="J68" s="37" t="s">
        <v>347</v>
      </c>
      <c r="K68" s="40"/>
      <c r="L68" s="40"/>
      <c r="M68" s="40"/>
      <c r="N68" s="40"/>
      <c r="O68" s="37" t="s">
        <v>331</v>
      </c>
    </row>
    <row r="69" spans="1:15" ht="26.25" x14ac:dyDescent="0.25">
      <c r="A69" s="37" t="s">
        <v>360</v>
      </c>
      <c r="B69" s="38">
        <v>4</v>
      </c>
      <c r="C69" s="38">
        <v>0</v>
      </c>
      <c r="D69" s="39" t="s">
        <v>406</v>
      </c>
      <c r="E69" s="40"/>
      <c r="F69" s="40"/>
      <c r="G69" s="40"/>
      <c r="H69" s="40"/>
      <c r="I69" s="40"/>
      <c r="J69" s="40"/>
      <c r="K69" s="40"/>
      <c r="L69" s="40"/>
      <c r="M69" s="40"/>
      <c r="N69" s="37" t="s">
        <v>407</v>
      </c>
      <c r="O69" s="40"/>
    </row>
    <row r="70" spans="1:15" ht="26.25" x14ac:dyDescent="0.25">
      <c r="A70" s="37" t="s">
        <v>360</v>
      </c>
      <c r="B70" s="38">
        <v>0.5</v>
      </c>
      <c r="C70" s="38">
        <v>0</v>
      </c>
      <c r="D70" s="39" t="s">
        <v>305</v>
      </c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</row>
    <row r="71" spans="1:15" x14ac:dyDescent="0.25">
      <c r="A71" s="37" t="s">
        <v>323</v>
      </c>
      <c r="B71" s="38">
        <v>4</v>
      </c>
      <c r="C71" s="38"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37" t="s">
        <v>324</v>
      </c>
    </row>
    <row r="72" spans="1:15" x14ac:dyDescent="0.25">
      <c r="A72" s="37" t="s">
        <v>370</v>
      </c>
      <c r="B72" s="38">
        <v>1</v>
      </c>
      <c r="C72" s="38">
        <v>0</v>
      </c>
      <c r="D72" s="39" t="s">
        <v>182</v>
      </c>
      <c r="E72" s="39" t="s">
        <v>371</v>
      </c>
      <c r="F72" s="40"/>
      <c r="G72" s="40"/>
      <c r="H72" s="40"/>
      <c r="I72" s="40"/>
      <c r="J72" s="40"/>
      <c r="K72" s="40"/>
      <c r="L72" s="40"/>
      <c r="M72" s="40"/>
      <c r="N72" s="40"/>
      <c r="O72" s="40"/>
    </row>
    <row r="73" spans="1:15" x14ac:dyDescent="0.25">
      <c r="A73" s="37" t="s">
        <v>370</v>
      </c>
      <c r="B73" s="38">
        <v>1</v>
      </c>
      <c r="C73" s="38">
        <v>0</v>
      </c>
      <c r="D73" s="39" t="s">
        <v>201</v>
      </c>
      <c r="E73" s="39" t="s">
        <v>185</v>
      </c>
      <c r="F73" s="40"/>
      <c r="G73" s="40"/>
      <c r="H73" s="40"/>
      <c r="I73" s="40"/>
      <c r="J73" s="40"/>
      <c r="K73" s="40"/>
      <c r="L73" s="40"/>
      <c r="M73" s="40"/>
      <c r="N73" s="40"/>
      <c r="O73" s="40"/>
    </row>
    <row r="74" spans="1:15" x14ac:dyDescent="0.25">
      <c r="A74" s="37" t="s">
        <v>370</v>
      </c>
      <c r="B74" s="38">
        <v>1</v>
      </c>
      <c r="C74" s="38">
        <v>0</v>
      </c>
      <c r="D74" s="39" t="s">
        <v>386</v>
      </c>
      <c r="E74" s="39" t="s">
        <v>145</v>
      </c>
      <c r="F74" s="40"/>
      <c r="G74" s="40"/>
      <c r="H74" s="40"/>
      <c r="I74" s="40"/>
      <c r="J74" s="40"/>
      <c r="K74" s="40"/>
      <c r="L74" s="40"/>
      <c r="M74" s="40"/>
      <c r="N74" s="40"/>
      <c r="O74" s="40"/>
    </row>
    <row r="75" spans="1:15" ht="26.25" x14ac:dyDescent="0.25">
      <c r="A75" s="37" t="s">
        <v>370</v>
      </c>
      <c r="B75" s="38">
        <v>1</v>
      </c>
      <c r="C75" s="38">
        <v>0</v>
      </c>
      <c r="D75" s="39" t="s">
        <v>227</v>
      </c>
      <c r="E75" s="39" t="s">
        <v>171</v>
      </c>
      <c r="F75" s="40"/>
      <c r="G75" s="40"/>
      <c r="H75" s="40"/>
      <c r="I75" s="40"/>
      <c r="J75" s="40"/>
      <c r="K75" s="40"/>
      <c r="L75" s="40"/>
      <c r="M75" s="40"/>
      <c r="N75" s="40"/>
      <c r="O75" s="40"/>
    </row>
    <row r="76" spans="1:15" x14ac:dyDescent="0.25">
      <c r="A76" s="37" t="s">
        <v>370</v>
      </c>
      <c r="B76" s="38">
        <v>1</v>
      </c>
      <c r="C76" s="38">
        <v>0</v>
      </c>
      <c r="D76" s="39" t="s">
        <v>90</v>
      </c>
      <c r="E76" s="39" t="s">
        <v>235</v>
      </c>
      <c r="F76" s="40"/>
      <c r="G76" s="40"/>
      <c r="H76" s="40"/>
      <c r="I76" s="40"/>
      <c r="J76" s="40"/>
      <c r="K76" s="40"/>
      <c r="L76" s="40"/>
      <c r="M76" s="40"/>
      <c r="N76" s="40"/>
      <c r="O76" s="40"/>
    </row>
    <row r="77" spans="1:15" x14ac:dyDescent="0.25">
      <c r="A77" s="37" t="s">
        <v>272</v>
      </c>
      <c r="B77" s="38">
        <v>3</v>
      </c>
      <c r="C77" s="38">
        <v>0</v>
      </c>
      <c r="D77" s="39" t="s">
        <v>396</v>
      </c>
      <c r="E77" s="39" t="s">
        <v>148</v>
      </c>
      <c r="F77" s="40"/>
      <c r="G77" s="40"/>
      <c r="H77" s="40"/>
      <c r="I77" s="40"/>
      <c r="J77" s="37" t="s">
        <v>397</v>
      </c>
      <c r="K77" s="40"/>
      <c r="L77" s="40"/>
      <c r="M77" s="40"/>
      <c r="N77" s="40"/>
      <c r="O77" s="40"/>
    </row>
    <row r="78" spans="1:15" x14ac:dyDescent="0.25">
      <c r="A78" s="37" t="s">
        <v>355</v>
      </c>
      <c r="B78" s="38">
        <v>2</v>
      </c>
      <c r="C78" s="38">
        <v>0</v>
      </c>
      <c r="D78" s="39" t="s">
        <v>198</v>
      </c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37" t="s">
        <v>328</v>
      </c>
    </row>
    <row r="79" spans="1:15" x14ac:dyDescent="0.25">
      <c r="A79" s="37" t="s">
        <v>355</v>
      </c>
      <c r="B79" s="38">
        <v>1</v>
      </c>
      <c r="C79" s="38">
        <v>0</v>
      </c>
      <c r="D79" s="39" t="s">
        <v>278</v>
      </c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</row>
    <row r="80" spans="1:15" x14ac:dyDescent="0.25">
      <c r="A80" s="37" t="s">
        <v>355</v>
      </c>
      <c r="B80" s="38">
        <v>2</v>
      </c>
      <c r="C80" s="38">
        <v>0</v>
      </c>
      <c r="D80" s="39" t="s">
        <v>385</v>
      </c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37" t="s">
        <v>328</v>
      </c>
    </row>
    <row r="81" spans="1:15" x14ac:dyDescent="0.25">
      <c r="A81" s="37" t="s">
        <v>355</v>
      </c>
      <c r="B81" s="38">
        <v>2</v>
      </c>
      <c r="C81" s="38">
        <v>0</v>
      </c>
      <c r="D81" s="39" t="s">
        <v>215</v>
      </c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37" t="s">
        <v>328</v>
      </c>
    </row>
    <row r="82" spans="1:15" ht="26.25" x14ac:dyDescent="0.25">
      <c r="A82" s="37" t="s">
        <v>97</v>
      </c>
      <c r="B82" s="38">
        <v>2</v>
      </c>
      <c r="C82" s="38">
        <v>0</v>
      </c>
      <c r="D82" s="39" t="s">
        <v>138</v>
      </c>
      <c r="E82" s="39" t="s">
        <v>351</v>
      </c>
      <c r="F82" s="40"/>
      <c r="G82" s="40"/>
      <c r="H82" s="40"/>
      <c r="I82" s="40"/>
      <c r="J82" s="37" t="s">
        <v>347</v>
      </c>
      <c r="K82" s="40"/>
      <c r="L82" s="40"/>
      <c r="M82" s="40"/>
      <c r="N82" s="37" t="s">
        <v>352</v>
      </c>
      <c r="O82" s="37" t="s">
        <v>331</v>
      </c>
    </row>
    <row r="83" spans="1:15" x14ac:dyDescent="0.25">
      <c r="A83" s="37" t="s">
        <v>97</v>
      </c>
      <c r="B83" s="38">
        <v>2</v>
      </c>
      <c r="C83" s="38">
        <v>0</v>
      </c>
      <c r="D83" s="39" t="s">
        <v>35</v>
      </c>
      <c r="E83" s="39" t="s">
        <v>36</v>
      </c>
      <c r="F83" s="40"/>
      <c r="G83" s="40"/>
      <c r="H83" s="40"/>
      <c r="I83" s="40"/>
      <c r="J83" s="37" t="s">
        <v>347</v>
      </c>
      <c r="K83" s="40"/>
      <c r="L83" s="40"/>
      <c r="M83" s="40"/>
      <c r="N83" s="37" t="s">
        <v>361</v>
      </c>
      <c r="O83" s="37" t="s">
        <v>331</v>
      </c>
    </row>
    <row r="84" spans="1:15" ht="26.25" x14ac:dyDescent="0.25">
      <c r="A84" s="37" t="s">
        <v>97</v>
      </c>
      <c r="B84" s="38">
        <v>2</v>
      </c>
      <c r="C84" s="38">
        <v>0</v>
      </c>
      <c r="D84" s="39" t="s">
        <v>372</v>
      </c>
      <c r="E84" s="39" t="s">
        <v>373</v>
      </c>
      <c r="F84" s="40"/>
      <c r="G84" s="40"/>
      <c r="H84" s="40"/>
      <c r="I84" s="40"/>
      <c r="J84" s="37" t="s">
        <v>347</v>
      </c>
      <c r="K84" s="40"/>
      <c r="L84" s="40"/>
      <c r="M84" s="40"/>
      <c r="N84" s="37" t="s">
        <v>374</v>
      </c>
      <c r="O84" s="37" t="s">
        <v>331</v>
      </c>
    </row>
    <row r="85" spans="1:15" ht="39" x14ac:dyDescent="0.25">
      <c r="A85" s="37" t="s">
        <v>97</v>
      </c>
      <c r="B85" s="38">
        <v>2</v>
      </c>
      <c r="C85" s="38">
        <v>0</v>
      </c>
      <c r="D85" s="39" t="s">
        <v>380</v>
      </c>
      <c r="E85" s="39" t="s">
        <v>74</v>
      </c>
      <c r="F85" s="40"/>
      <c r="G85" s="40"/>
      <c r="H85" s="40"/>
      <c r="I85" s="40"/>
      <c r="J85" s="37" t="s">
        <v>347</v>
      </c>
      <c r="K85" s="40"/>
      <c r="L85" s="40"/>
      <c r="M85" s="40"/>
      <c r="N85" s="37" t="s">
        <v>381</v>
      </c>
      <c r="O85" s="37" t="s">
        <v>331</v>
      </c>
    </row>
    <row r="86" spans="1:15" ht="26.25" x14ac:dyDescent="0.25">
      <c r="A86" s="37" t="s">
        <v>97</v>
      </c>
      <c r="B86" s="38">
        <v>2</v>
      </c>
      <c r="C86" s="38">
        <v>0</v>
      </c>
      <c r="D86" s="39" t="s">
        <v>286</v>
      </c>
      <c r="E86" s="39" t="s">
        <v>211</v>
      </c>
      <c r="F86" s="40"/>
      <c r="G86" s="40"/>
      <c r="H86" s="40"/>
      <c r="I86" s="40"/>
      <c r="J86" s="37" t="s">
        <v>347</v>
      </c>
      <c r="K86" s="40"/>
      <c r="L86" s="40"/>
      <c r="M86" s="40"/>
      <c r="N86" s="37" t="s">
        <v>392</v>
      </c>
      <c r="O86" s="37" t="s">
        <v>331</v>
      </c>
    </row>
    <row r="87" spans="1:15" ht="39" x14ac:dyDescent="0.25">
      <c r="A87" s="37" t="s">
        <v>97</v>
      </c>
      <c r="B87" s="38">
        <v>2</v>
      </c>
      <c r="C87" s="38">
        <v>0</v>
      </c>
      <c r="D87" s="39" t="s">
        <v>41</v>
      </c>
      <c r="E87" s="39" t="s">
        <v>404</v>
      </c>
      <c r="F87" s="40"/>
      <c r="G87" s="40"/>
      <c r="H87" s="40"/>
      <c r="I87" s="40"/>
      <c r="J87" s="37" t="s">
        <v>347</v>
      </c>
      <c r="K87" s="40"/>
      <c r="L87" s="40"/>
      <c r="M87" s="40"/>
      <c r="N87" s="37" t="s">
        <v>405</v>
      </c>
      <c r="O87" s="37" t="s">
        <v>331</v>
      </c>
    </row>
    <row r="88" spans="1:15" x14ac:dyDescent="0.25">
      <c r="A88" s="37" t="s">
        <v>294</v>
      </c>
      <c r="B88" s="38">
        <v>15</v>
      </c>
      <c r="C88" s="38">
        <v>0</v>
      </c>
      <c r="D88" s="40"/>
      <c r="E88" s="40"/>
      <c r="F88" s="40"/>
      <c r="G88" s="40"/>
      <c r="H88" s="40"/>
      <c r="I88" s="37" t="s">
        <v>21</v>
      </c>
      <c r="J88" s="40"/>
      <c r="K88" s="37" t="s">
        <v>58</v>
      </c>
      <c r="L88" s="40"/>
      <c r="M88" s="40"/>
      <c r="N88" s="37" t="s">
        <v>325</v>
      </c>
      <c r="O88" s="40"/>
    </row>
    <row r="89" spans="1:15" x14ac:dyDescent="0.25">
      <c r="A89" s="37" t="s">
        <v>294</v>
      </c>
      <c r="B89" s="38">
        <v>2</v>
      </c>
      <c r="C89" s="38">
        <v>0</v>
      </c>
      <c r="D89" s="40"/>
      <c r="E89" s="40"/>
      <c r="F89" s="40"/>
      <c r="G89" s="40"/>
      <c r="H89" s="40"/>
      <c r="I89" s="40"/>
      <c r="J89" s="37" t="s">
        <v>326</v>
      </c>
      <c r="K89" s="40"/>
      <c r="L89" s="40"/>
      <c r="M89" s="40"/>
      <c r="N89" s="37" t="s">
        <v>327</v>
      </c>
      <c r="O89" s="37" t="s">
        <v>328</v>
      </c>
    </row>
    <row r="90" spans="1:15" x14ac:dyDescent="0.25">
      <c r="A90" s="37" t="s">
        <v>294</v>
      </c>
      <c r="B90" s="38">
        <v>2</v>
      </c>
      <c r="C90" s="38">
        <v>0</v>
      </c>
      <c r="D90" s="40"/>
      <c r="E90" s="40"/>
      <c r="F90" s="40"/>
      <c r="G90" s="40"/>
      <c r="H90" s="40"/>
      <c r="I90" s="40"/>
      <c r="J90" s="37" t="s">
        <v>326</v>
      </c>
      <c r="K90" s="40"/>
      <c r="L90" s="40"/>
      <c r="M90" s="40"/>
      <c r="N90" s="37" t="s">
        <v>327</v>
      </c>
      <c r="O90" s="37" t="s">
        <v>328</v>
      </c>
    </row>
    <row r="91" spans="1:15" x14ac:dyDescent="0.25">
      <c r="A91" s="37" t="s">
        <v>294</v>
      </c>
      <c r="B91" s="38">
        <v>2</v>
      </c>
      <c r="C91" s="38">
        <v>0</v>
      </c>
      <c r="D91" s="40"/>
      <c r="E91" s="40"/>
      <c r="F91" s="40"/>
      <c r="G91" s="40"/>
      <c r="H91" s="40"/>
      <c r="I91" s="40"/>
      <c r="J91" s="37" t="s">
        <v>326</v>
      </c>
      <c r="K91" s="40"/>
      <c r="L91" s="40"/>
      <c r="M91" s="40"/>
      <c r="N91" s="37" t="s">
        <v>327</v>
      </c>
      <c r="O91" s="37" t="s">
        <v>328</v>
      </c>
    </row>
    <row r="92" spans="1:15" x14ac:dyDescent="0.25">
      <c r="A92" s="37" t="s">
        <v>294</v>
      </c>
      <c r="B92" s="38">
        <v>2</v>
      </c>
      <c r="C92" s="38">
        <v>0</v>
      </c>
      <c r="D92" s="40"/>
      <c r="E92" s="40"/>
      <c r="F92" s="40"/>
      <c r="G92" s="40"/>
      <c r="H92" s="40"/>
      <c r="I92" s="40"/>
      <c r="J92" s="37" t="s">
        <v>326</v>
      </c>
      <c r="K92" s="40"/>
      <c r="L92" s="40"/>
      <c r="M92" s="40"/>
      <c r="N92" s="37" t="s">
        <v>327</v>
      </c>
      <c r="O92" s="37" t="s">
        <v>328</v>
      </c>
    </row>
    <row r="93" spans="1:15" x14ac:dyDescent="0.25">
      <c r="A93" s="37" t="s">
        <v>294</v>
      </c>
      <c r="B93" s="38">
        <v>2</v>
      </c>
      <c r="C93" s="38">
        <v>0</v>
      </c>
      <c r="D93" s="40"/>
      <c r="E93" s="40"/>
      <c r="F93" s="40"/>
      <c r="G93" s="40"/>
      <c r="H93" s="40"/>
      <c r="I93" s="40"/>
      <c r="J93" s="37" t="s">
        <v>326</v>
      </c>
      <c r="K93" s="40"/>
      <c r="L93" s="40"/>
      <c r="M93" s="40"/>
      <c r="N93" s="37" t="s">
        <v>327</v>
      </c>
      <c r="O93" s="37" t="s">
        <v>328</v>
      </c>
    </row>
    <row r="94" spans="1:15" x14ac:dyDescent="0.25">
      <c r="A94" s="37" t="s">
        <v>294</v>
      </c>
      <c r="B94" s="38">
        <v>2</v>
      </c>
      <c r="C94" s="38">
        <v>0</v>
      </c>
      <c r="D94" s="40"/>
      <c r="E94" s="40"/>
      <c r="F94" s="40"/>
      <c r="G94" s="40"/>
      <c r="H94" s="40"/>
      <c r="I94" s="40"/>
      <c r="J94" s="37" t="s">
        <v>326</v>
      </c>
      <c r="K94" s="40"/>
      <c r="L94" s="40"/>
      <c r="M94" s="40"/>
      <c r="N94" s="37" t="s">
        <v>327</v>
      </c>
      <c r="O94" s="37" t="s">
        <v>328</v>
      </c>
    </row>
    <row r="95" spans="1:15" ht="26.25" x14ac:dyDescent="0.25">
      <c r="A95" s="37" t="s">
        <v>294</v>
      </c>
      <c r="B95" s="38">
        <v>2</v>
      </c>
      <c r="C95" s="38">
        <v>0</v>
      </c>
      <c r="D95" s="40"/>
      <c r="E95" s="40"/>
      <c r="F95" s="40"/>
      <c r="G95" s="40"/>
      <c r="H95" s="40"/>
      <c r="I95" s="40"/>
      <c r="J95" s="37" t="s">
        <v>329</v>
      </c>
      <c r="K95" s="40"/>
      <c r="L95" s="40"/>
      <c r="M95" s="40"/>
      <c r="N95" s="37" t="s">
        <v>330</v>
      </c>
      <c r="O95" s="37" t="s">
        <v>331</v>
      </c>
    </row>
    <row r="96" spans="1:15" ht="26.25" x14ac:dyDescent="0.25">
      <c r="A96" s="37" t="s">
        <v>294</v>
      </c>
      <c r="B96" s="38">
        <v>2</v>
      </c>
      <c r="C96" s="38">
        <v>0</v>
      </c>
      <c r="D96" s="40"/>
      <c r="E96" s="40"/>
      <c r="F96" s="40"/>
      <c r="G96" s="40"/>
      <c r="H96" s="40"/>
      <c r="I96" s="40"/>
      <c r="J96" s="37" t="s">
        <v>329</v>
      </c>
      <c r="K96" s="40"/>
      <c r="L96" s="40"/>
      <c r="M96" s="40"/>
      <c r="N96" s="37" t="s">
        <v>330</v>
      </c>
      <c r="O96" s="37" t="s">
        <v>331</v>
      </c>
    </row>
    <row r="97" spans="1:15" ht="26.25" x14ac:dyDescent="0.25">
      <c r="A97" s="37" t="s">
        <v>294</v>
      </c>
      <c r="B97" s="38">
        <v>2</v>
      </c>
      <c r="C97" s="38">
        <v>0</v>
      </c>
      <c r="D97" s="40"/>
      <c r="E97" s="40"/>
      <c r="F97" s="40"/>
      <c r="G97" s="40"/>
      <c r="H97" s="40"/>
      <c r="I97" s="40"/>
      <c r="J97" s="37" t="s">
        <v>329</v>
      </c>
      <c r="K97" s="40"/>
      <c r="L97" s="40"/>
      <c r="M97" s="40"/>
      <c r="N97" s="37" t="s">
        <v>330</v>
      </c>
      <c r="O97" s="37" t="s">
        <v>331</v>
      </c>
    </row>
    <row r="98" spans="1:15" x14ac:dyDescent="0.25">
      <c r="A98" s="37" t="s">
        <v>332</v>
      </c>
      <c r="B98" s="38">
        <v>5</v>
      </c>
      <c r="C98" s="38"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</row>
    <row r="99" spans="1:15" x14ac:dyDescent="0.25">
      <c r="A99" s="37" t="s">
        <v>348</v>
      </c>
      <c r="B99" s="38">
        <v>2</v>
      </c>
      <c r="C99" s="38">
        <v>0</v>
      </c>
      <c r="D99" s="39" t="s">
        <v>349</v>
      </c>
      <c r="E99" s="40"/>
      <c r="F99" s="40"/>
      <c r="G99" s="40"/>
      <c r="H99" s="40"/>
      <c r="I99" s="40"/>
      <c r="J99" s="37" t="s">
        <v>350</v>
      </c>
      <c r="K99" s="40"/>
      <c r="L99" s="40"/>
      <c r="M99" s="40"/>
      <c r="N99" s="40"/>
      <c r="O99" s="37" t="s">
        <v>328</v>
      </c>
    </row>
    <row r="100" spans="1:15" x14ac:dyDescent="0.25">
      <c r="A100" s="37" t="s">
        <v>348</v>
      </c>
      <c r="B100" s="38">
        <v>24</v>
      </c>
      <c r="C100" s="38">
        <v>0</v>
      </c>
      <c r="D100" s="39" t="s">
        <v>130</v>
      </c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37" t="s">
        <v>353</v>
      </c>
    </row>
    <row r="101" spans="1:15" x14ac:dyDescent="0.25">
      <c r="A101" s="37" t="s">
        <v>348</v>
      </c>
      <c r="B101" s="38">
        <v>2</v>
      </c>
      <c r="C101" s="38">
        <v>0</v>
      </c>
      <c r="D101" s="39" t="s">
        <v>356</v>
      </c>
      <c r="E101" s="40"/>
      <c r="F101" s="40"/>
      <c r="G101" s="40"/>
      <c r="H101" s="40"/>
      <c r="I101" s="40"/>
      <c r="J101" s="37" t="s">
        <v>350</v>
      </c>
      <c r="K101" s="40"/>
      <c r="L101" s="40"/>
      <c r="M101" s="40"/>
      <c r="N101" s="40"/>
      <c r="O101" s="37" t="s">
        <v>328</v>
      </c>
    </row>
    <row r="102" spans="1:15" x14ac:dyDescent="0.25">
      <c r="A102" s="37" t="s">
        <v>348</v>
      </c>
      <c r="B102" s="38">
        <v>2</v>
      </c>
      <c r="C102" s="38">
        <v>0</v>
      </c>
      <c r="D102" s="39" t="s">
        <v>317</v>
      </c>
      <c r="E102" s="40"/>
      <c r="F102" s="40"/>
      <c r="G102" s="40"/>
      <c r="H102" s="40"/>
      <c r="I102" s="40"/>
      <c r="J102" s="37" t="s">
        <v>350</v>
      </c>
      <c r="K102" s="40"/>
      <c r="L102" s="40"/>
      <c r="M102" s="40"/>
      <c r="N102" s="40"/>
      <c r="O102" s="37" t="s">
        <v>328</v>
      </c>
    </row>
    <row r="103" spans="1:15" x14ac:dyDescent="0.25">
      <c r="A103" s="37" t="s">
        <v>348</v>
      </c>
      <c r="B103" s="38">
        <v>2</v>
      </c>
      <c r="C103" s="38">
        <v>0</v>
      </c>
      <c r="D103" s="39" t="s">
        <v>377</v>
      </c>
      <c r="E103" s="40"/>
      <c r="F103" s="40"/>
      <c r="G103" s="40"/>
      <c r="H103" s="40"/>
      <c r="I103" s="40"/>
      <c r="J103" s="37" t="s">
        <v>350</v>
      </c>
      <c r="K103" s="40"/>
      <c r="L103" s="40"/>
      <c r="M103" s="40"/>
      <c r="N103" s="40"/>
      <c r="O103" s="37" t="s">
        <v>328</v>
      </c>
    </row>
    <row r="104" spans="1:15" x14ac:dyDescent="0.25">
      <c r="A104" s="37" t="s">
        <v>348</v>
      </c>
      <c r="B104" s="38">
        <v>2</v>
      </c>
      <c r="C104" s="38">
        <v>0</v>
      </c>
      <c r="D104" s="39" t="s">
        <v>377</v>
      </c>
      <c r="E104" s="40"/>
      <c r="F104" s="40"/>
      <c r="G104" s="40"/>
      <c r="H104" s="40"/>
      <c r="I104" s="40"/>
      <c r="J104" s="37" t="s">
        <v>378</v>
      </c>
      <c r="K104" s="40"/>
      <c r="L104" s="40"/>
      <c r="M104" s="40"/>
      <c r="N104" s="37" t="s">
        <v>379</v>
      </c>
      <c r="O104" s="37" t="s">
        <v>331</v>
      </c>
    </row>
    <row r="105" spans="1:15" x14ac:dyDescent="0.25">
      <c r="A105" s="37" t="s">
        <v>348</v>
      </c>
      <c r="B105" s="38">
        <v>2</v>
      </c>
      <c r="C105" s="38">
        <v>0</v>
      </c>
      <c r="D105" s="39" t="s">
        <v>74</v>
      </c>
      <c r="E105" s="40"/>
      <c r="F105" s="40"/>
      <c r="G105" s="40"/>
      <c r="H105" s="40"/>
      <c r="I105" s="40"/>
      <c r="J105" s="37" t="s">
        <v>350</v>
      </c>
      <c r="K105" s="40"/>
      <c r="L105" s="40"/>
      <c r="M105" s="40"/>
      <c r="N105" s="40"/>
      <c r="O105" s="37" t="s">
        <v>328</v>
      </c>
    </row>
    <row r="106" spans="1:15" x14ac:dyDescent="0.25">
      <c r="A106" s="37" t="s">
        <v>348</v>
      </c>
      <c r="B106" s="38">
        <v>2</v>
      </c>
      <c r="C106" s="38">
        <v>0</v>
      </c>
      <c r="D106" s="39" t="s">
        <v>74</v>
      </c>
      <c r="E106" s="40"/>
      <c r="F106" s="40"/>
      <c r="G106" s="40"/>
      <c r="H106" s="40"/>
      <c r="I106" s="40"/>
      <c r="J106" s="37" t="s">
        <v>378</v>
      </c>
      <c r="K106" s="40"/>
      <c r="L106" s="40"/>
      <c r="M106" s="40"/>
      <c r="N106" s="37" t="s">
        <v>379</v>
      </c>
      <c r="O106" s="37" t="s">
        <v>331</v>
      </c>
    </row>
    <row r="107" spans="1:15" x14ac:dyDescent="0.25">
      <c r="A107" s="37" t="s">
        <v>348</v>
      </c>
      <c r="B107" s="38">
        <v>2</v>
      </c>
      <c r="C107" s="38">
        <v>0</v>
      </c>
      <c r="D107" s="39" t="s">
        <v>191</v>
      </c>
      <c r="E107" s="40"/>
      <c r="F107" s="40"/>
      <c r="G107" s="40"/>
      <c r="H107" s="40"/>
      <c r="I107" s="40"/>
      <c r="J107" s="37" t="s">
        <v>350</v>
      </c>
      <c r="K107" s="40"/>
      <c r="L107" s="40"/>
      <c r="M107" s="40"/>
      <c r="N107" s="40"/>
      <c r="O107" s="37" t="s">
        <v>328</v>
      </c>
    </row>
    <row r="108" spans="1:15" x14ac:dyDescent="0.25">
      <c r="A108" s="37" t="s">
        <v>348</v>
      </c>
      <c r="B108" s="38">
        <v>2</v>
      </c>
      <c r="C108" s="38">
        <v>0</v>
      </c>
      <c r="D108" s="39" t="s">
        <v>24</v>
      </c>
      <c r="E108" s="40"/>
      <c r="F108" s="40"/>
      <c r="G108" s="40"/>
      <c r="H108" s="40"/>
      <c r="I108" s="40"/>
      <c r="J108" s="37" t="s">
        <v>378</v>
      </c>
      <c r="K108" s="40"/>
      <c r="L108" s="40"/>
      <c r="M108" s="40"/>
      <c r="N108" s="37" t="s">
        <v>379</v>
      </c>
      <c r="O108" s="37" t="s">
        <v>331</v>
      </c>
    </row>
    <row r="109" spans="1:15" x14ac:dyDescent="0.25">
      <c r="A109" s="37" t="s">
        <v>348</v>
      </c>
      <c r="B109" s="38">
        <v>2</v>
      </c>
      <c r="C109" s="38">
        <v>0</v>
      </c>
      <c r="D109" s="39" t="s">
        <v>79</v>
      </c>
      <c r="E109" s="40"/>
      <c r="F109" s="40"/>
      <c r="G109" s="40"/>
      <c r="H109" s="40"/>
      <c r="I109" s="40"/>
      <c r="J109" s="37" t="s">
        <v>350</v>
      </c>
      <c r="K109" s="40"/>
      <c r="L109" s="40"/>
      <c r="M109" s="40"/>
      <c r="N109" s="40"/>
      <c r="O109" s="37" t="s">
        <v>328</v>
      </c>
    </row>
    <row r="110" spans="1:15" x14ac:dyDescent="0.25">
      <c r="A110" s="37" t="s">
        <v>348</v>
      </c>
      <c r="B110" s="38">
        <v>2</v>
      </c>
      <c r="C110" s="38">
        <v>0</v>
      </c>
      <c r="D110" s="39" t="s">
        <v>61</v>
      </c>
      <c r="E110" s="40"/>
      <c r="F110" s="40"/>
      <c r="G110" s="40"/>
      <c r="H110" s="40"/>
      <c r="I110" s="40"/>
      <c r="J110" s="37" t="s">
        <v>350</v>
      </c>
      <c r="K110" s="40"/>
      <c r="L110" s="40"/>
      <c r="M110" s="40"/>
      <c r="N110" s="40"/>
      <c r="O110" s="37" t="s">
        <v>328</v>
      </c>
    </row>
    <row r="111" spans="1:15" x14ac:dyDescent="0.25">
      <c r="A111" s="37" t="s">
        <v>348</v>
      </c>
      <c r="B111" s="38">
        <v>2</v>
      </c>
      <c r="C111" s="38">
        <v>0</v>
      </c>
      <c r="D111" s="39" t="s">
        <v>192</v>
      </c>
      <c r="E111" s="40"/>
      <c r="F111" s="40"/>
      <c r="G111" s="40"/>
      <c r="H111" s="40"/>
      <c r="I111" s="40"/>
      <c r="J111" s="37" t="s">
        <v>350</v>
      </c>
      <c r="K111" s="40"/>
      <c r="L111" s="40"/>
      <c r="M111" s="40"/>
      <c r="N111" s="40"/>
      <c r="O111" s="37" t="s">
        <v>328</v>
      </c>
    </row>
    <row r="112" spans="1:15" x14ac:dyDescent="0.25">
      <c r="A112" s="37" t="s">
        <v>348</v>
      </c>
      <c r="B112" s="38">
        <v>2</v>
      </c>
      <c r="C112" s="38">
        <v>0</v>
      </c>
      <c r="D112" s="39" t="s">
        <v>192</v>
      </c>
      <c r="E112" s="40"/>
      <c r="F112" s="40"/>
      <c r="G112" s="40"/>
      <c r="H112" s="40"/>
      <c r="I112" s="40"/>
      <c r="J112" s="37" t="s">
        <v>378</v>
      </c>
      <c r="K112" s="40"/>
      <c r="L112" s="40"/>
      <c r="M112" s="40"/>
      <c r="N112" s="37" t="s">
        <v>379</v>
      </c>
      <c r="O112" s="37" t="s">
        <v>331</v>
      </c>
    </row>
    <row r="113" spans="1:15" ht="26.25" x14ac:dyDescent="0.25">
      <c r="A113" s="37" t="s">
        <v>348</v>
      </c>
      <c r="B113" s="38">
        <v>2</v>
      </c>
      <c r="C113" s="38">
        <v>0</v>
      </c>
      <c r="D113" s="39" t="s">
        <v>30</v>
      </c>
      <c r="E113" s="40"/>
      <c r="F113" s="40"/>
      <c r="G113" s="40"/>
      <c r="H113" s="40"/>
      <c r="I113" s="40"/>
      <c r="J113" s="37" t="s">
        <v>350</v>
      </c>
      <c r="K113" s="40"/>
      <c r="L113" s="40"/>
      <c r="M113" s="40"/>
      <c r="N113" s="40"/>
      <c r="O113" s="37" t="s">
        <v>328</v>
      </c>
    </row>
    <row r="114" spans="1:15" x14ac:dyDescent="0.25">
      <c r="A114" s="37" t="s">
        <v>348</v>
      </c>
      <c r="B114" s="38">
        <v>2</v>
      </c>
      <c r="C114" s="38">
        <v>0</v>
      </c>
      <c r="D114" s="39" t="s">
        <v>408</v>
      </c>
      <c r="E114" s="40"/>
      <c r="F114" s="40"/>
      <c r="G114" s="40"/>
      <c r="H114" s="40"/>
      <c r="I114" s="40"/>
      <c r="J114" s="37" t="s">
        <v>350</v>
      </c>
      <c r="K114" s="40"/>
      <c r="L114" s="40"/>
      <c r="M114" s="40"/>
      <c r="N114" s="40"/>
      <c r="O114" s="37" t="s">
        <v>328</v>
      </c>
    </row>
    <row r="115" spans="1:15" x14ac:dyDescent="0.25">
      <c r="A115" s="37" t="s">
        <v>348</v>
      </c>
      <c r="B115" s="38">
        <v>2</v>
      </c>
      <c r="C115" s="38">
        <v>0</v>
      </c>
      <c r="D115" s="39" t="s">
        <v>32</v>
      </c>
      <c r="E115" s="40"/>
      <c r="F115" s="40"/>
      <c r="G115" s="40"/>
      <c r="H115" s="40"/>
      <c r="I115" s="40"/>
      <c r="J115" s="37" t="s">
        <v>350</v>
      </c>
      <c r="K115" s="40"/>
      <c r="L115" s="40"/>
      <c r="M115" s="40"/>
      <c r="N115" s="40"/>
      <c r="O115" s="37" t="s">
        <v>328</v>
      </c>
    </row>
    <row r="116" spans="1:15" x14ac:dyDescent="0.25">
      <c r="A116" s="37" t="s">
        <v>333</v>
      </c>
      <c r="B116" s="38">
        <v>2</v>
      </c>
      <c r="C116" s="38"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37" t="s">
        <v>328</v>
      </c>
    </row>
    <row r="117" spans="1:15" x14ac:dyDescent="0.25">
      <c r="A117" s="37" t="s">
        <v>333</v>
      </c>
      <c r="B117" s="38">
        <v>2</v>
      </c>
      <c r="C117" s="38"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37" t="s">
        <v>328</v>
      </c>
    </row>
    <row r="118" spans="1:15" x14ac:dyDescent="0.25">
      <c r="A118" s="37" t="s">
        <v>333</v>
      </c>
      <c r="B118" s="38">
        <v>2</v>
      </c>
      <c r="C118" s="38"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37" t="s">
        <v>328</v>
      </c>
    </row>
    <row r="119" spans="1:15" x14ac:dyDescent="0.25">
      <c r="A119" s="37" t="s">
        <v>333</v>
      </c>
      <c r="B119" s="38">
        <v>2</v>
      </c>
      <c r="C119" s="38"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37" t="s">
        <v>328</v>
      </c>
    </row>
    <row r="120" spans="1:15" x14ac:dyDescent="0.25">
      <c r="A120" s="37" t="s">
        <v>333</v>
      </c>
      <c r="B120" s="38">
        <v>2</v>
      </c>
      <c r="C120" s="38"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37" t="s">
        <v>328</v>
      </c>
    </row>
    <row r="121" spans="1:15" ht="39" x14ac:dyDescent="0.25">
      <c r="A121" s="37" t="s">
        <v>399</v>
      </c>
      <c r="B121" s="38">
        <v>2</v>
      </c>
      <c r="C121" s="38">
        <v>0</v>
      </c>
      <c r="D121" s="39" t="s">
        <v>192</v>
      </c>
      <c r="E121" s="40"/>
      <c r="F121" s="40"/>
      <c r="G121" s="40"/>
      <c r="H121" s="40"/>
      <c r="I121" s="40"/>
      <c r="J121" s="37" t="s">
        <v>400</v>
      </c>
      <c r="K121" s="40"/>
      <c r="L121" s="40"/>
      <c r="M121" s="40"/>
      <c r="N121" s="37" t="s">
        <v>401</v>
      </c>
      <c r="O121" s="37" t="s">
        <v>331</v>
      </c>
    </row>
    <row r="122" spans="1:15" ht="39" x14ac:dyDescent="0.25">
      <c r="A122" s="37" t="s">
        <v>399</v>
      </c>
      <c r="B122" s="38">
        <v>2</v>
      </c>
      <c r="C122" s="38">
        <v>0</v>
      </c>
      <c r="D122" s="39" t="s">
        <v>30</v>
      </c>
      <c r="E122" s="40"/>
      <c r="F122" s="40"/>
      <c r="G122" s="40"/>
      <c r="H122" s="40"/>
      <c r="I122" s="40"/>
      <c r="J122" s="37" t="s">
        <v>400</v>
      </c>
      <c r="K122" s="40"/>
      <c r="L122" s="40"/>
      <c r="M122" s="40"/>
      <c r="N122" s="37" t="s">
        <v>401</v>
      </c>
      <c r="O122" s="37" t="s">
        <v>331</v>
      </c>
    </row>
    <row r="123" spans="1:15" ht="39" x14ac:dyDescent="0.25">
      <c r="A123" s="37" t="s">
        <v>399</v>
      </c>
      <c r="B123" s="38">
        <v>2</v>
      </c>
      <c r="C123" s="38">
        <v>0</v>
      </c>
      <c r="D123" s="39" t="s">
        <v>129</v>
      </c>
      <c r="E123" s="40"/>
      <c r="F123" s="40"/>
      <c r="G123" s="40"/>
      <c r="H123" s="40"/>
      <c r="I123" s="40"/>
      <c r="J123" s="37" t="s">
        <v>400</v>
      </c>
      <c r="K123" s="40"/>
      <c r="L123" s="40"/>
      <c r="M123" s="40"/>
      <c r="N123" s="37" t="s">
        <v>401</v>
      </c>
      <c r="O123" s="37" t="s">
        <v>331</v>
      </c>
    </row>
    <row r="124" spans="1:15" ht="26.25" x14ac:dyDescent="0.25">
      <c r="A124" s="37" t="s">
        <v>399</v>
      </c>
      <c r="B124" s="38">
        <v>5</v>
      </c>
      <c r="C124" s="38">
        <v>0</v>
      </c>
      <c r="D124" s="39" t="s">
        <v>305</v>
      </c>
      <c r="E124" s="40"/>
      <c r="F124" s="40"/>
      <c r="G124" s="40"/>
      <c r="H124" s="37" t="s">
        <v>21</v>
      </c>
      <c r="I124" s="40"/>
      <c r="J124" s="40"/>
      <c r="K124" s="37" t="s">
        <v>58</v>
      </c>
      <c r="L124" s="37" t="s">
        <v>99</v>
      </c>
      <c r="M124" s="37" t="s">
        <v>409</v>
      </c>
      <c r="N124" s="37" t="s">
        <v>410</v>
      </c>
      <c r="O124" s="37" t="s">
        <v>411</v>
      </c>
    </row>
    <row r="125" spans="1:15" ht="26.25" x14ac:dyDescent="0.25">
      <c r="A125" s="37" t="s">
        <v>334</v>
      </c>
      <c r="B125" s="38">
        <v>1</v>
      </c>
      <c r="C125" s="38">
        <v>0</v>
      </c>
      <c r="D125" s="40"/>
      <c r="E125" s="40"/>
      <c r="F125" s="40"/>
      <c r="G125" s="40"/>
      <c r="H125" s="37" t="s">
        <v>21</v>
      </c>
      <c r="I125" s="40"/>
      <c r="J125" s="40"/>
      <c r="K125" s="37" t="s">
        <v>26</v>
      </c>
      <c r="L125" s="37" t="s">
        <v>99</v>
      </c>
      <c r="M125" s="37" t="s">
        <v>335</v>
      </c>
      <c r="N125" s="37" t="s">
        <v>336</v>
      </c>
      <c r="O125" s="37" t="s">
        <v>337</v>
      </c>
    </row>
    <row r="126" spans="1:15" ht="26.25" x14ac:dyDescent="0.25">
      <c r="A126" s="37" t="s">
        <v>334</v>
      </c>
      <c r="B126" s="38">
        <v>1</v>
      </c>
      <c r="C126" s="38">
        <v>0</v>
      </c>
      <c r="D126" s="40"/>
      <c r="E126" s="40"/>
      <c r="F126" s="40"/>
      <c r="G126" s="40"/>
      <c r="H126" s="37" t="s">
        <v>21</v>
      </c>
      <c r="I126" s="40"/>
      <c r="J126" s="40"/>
      <c r="K126" s="37" t="s">
        <v>26</v>
      </c>
      <c r="L126" s="37" t="s">
        <v>99</v>
      </c>
      <c r="M126" s="37" t="s">
        <v>335</v>
      </c>
      <c r="N126" s="37" t="s">
        <v>336</v>
      </c>
      <c r="O126" s="37" t="s">
        <v>337</v>
      </c>
    </row>
    <row r="127" spans="1:15" ht="26.25" x14ac:dyDescent="0.25">
      <c r="A127" s="37" t="s">
        <v>334</v>
      </c>
      <c r="B127" s="38">
        <v>1</v>
      </c>
      <c r="C127" s="38">
        <v>0</v>
      </c>
      <c r="D127" s="40"/>
      <c r="E127" s="40"/>
      <c r="F127" s="40"/>
      <c r="G127" s="40"/>
      <c r="H127" s="37" t="s">
        <v>21</v>
      </c>
      <c r="I127" s="40"/>
      <c r="J127" s="40"/>
      <c r="K127" s="37" t="s">
        <v>26</v>
      </c>
      <c r="L127" s="37" t="s">
        <v>99</v>
      </c>
      <c r="M127" s="37" t="s">
        <v>335</v>
      </c>
      <c r="N127" s="37" t="s">
        <v>336</v>
      </c>
      <c r="O127" s="37" t="s">
        <v>337</v>
      </c>
    </row>
    <row r="128" spans="1:15" ht="26.25" x14ac:dyDescent="0.25">
      <c r="A128" s="37" t="s">
        <v>334</v>
      </c>
      <c r="B128" s="38">
        <v>1</v>
      </c>
      <c r="C128" s="38">
        <v>0</v>
      </c>
      <c r="D128" s="40"/>
      <c r="E128" s="40"/>
      <c r="F128" s="40"/>
      <c r="G128" s="40"/>
      <c r="H128" s="37" t="s">
        <v>21</v>
      </c>
      <c r="I128" s="40"/>
      <c r="J128" s="40"/>
      <c r="K128" s="37" t="s">
        <v>26</v>
      </c>
      <c r="L128" s="37" t="s">
        <v>99</v>
      </c>
      <c r="M128" s="37" t="s">
        <v>335</v>
      </c>
      <c r="N128" s="37" t="s">
        <v>336</v>
      </c>
      <c r="O128" s="37" t="s">
        <v>337</v>
      </c>
    </row>
    <row r="129" spans="1:15" ht="26.25" x14ac:dyDescent="0.25">
      <c r="A129" s="37" t="s">
        <v>334</v>
      </c>
      <c r="B129" s="38">
        <v>1</v>
      </c>
      <c r="C129" s="38">
        <v>0</v>
      </c>
      <c r="D129" s="40"/>
      <c r="E129" s="40"/>
      <c r="F129" s="40"/>
      <c r="G129" s="40"/>
      <c r="H129" s="37" t="s">
        <v>21</v>
      </c>
      <c r="I129" s="40"/>
      <c r="J129" s="40"/>
      <c r="K129" s="37" t="s">
        <v>26</v>
      </c>
      <c r="L129" s="37" t="s">
        <v>99</v>
      </c>
      <c r="M129" s="37" t="s">
        <v>335</v>
      </c>
      <c r="N129" s="37" t="s">
        <v>336</v>
      </c>
      <c r="O129" s="37" t="s">
        <v>337</v>
      </c>
    </row>
    <row r="130" spans="1:15" ht="26.25" x14ac:dyDescent="0.25">
      <c r="A130" s="37" t="s">
        <v>334</v>
      </c>
      <c r="B130" s="38">
        <v>1</v>
      </c>
      <c r="C130" s="38">
        <v>0</v>
      </c>
      <c r="D130" s="40"/>
      <c r="E130" s="40"/>
      <c r="F130" s="40"/>
      <c r="G130" s="40"/>
      <c r="H130" s="37" t="s">
        <v>21</v>
      </c>
      <c r="I130" s="40"/>
      <c r="J130" s="40"/>
      <c r="K130" s="37" t="s">
        <v>26</v>
      </c>
      <c r="L130" s="37" t="s">
        <v>99</v>
      </c>
      <c r="M130" s="37" t="s">
        <v>335</v>
      </c>
      <c r="N130" s="37" t="s">
        <v>336</v>
      </c>
      <c r="O130" s="37" t="s">
        <v>337</v>
      </c>
    </row>
    <row r="131" spans="1:15" ht="26.25" x14ac:dyDescent="0.25">
      <c r="A131" s="37" t="s">
        <v>334</v>
      </c>
      <c r="B131" s="38">
        <v>1</v>
      </c>
      <c r="C131" s="38">
        <v>0</v>
      </c>
      <c r="D131" s="40"/>
      <c r="E131" s="40"/>
      <c r="F131" s="40"/>
      <c r="G131" s="40"/>
      <c r="H131" s="37" t="s">
        <v>21</v>
      </c>
      <c r="I131" s="40"/>
      <c r="J131" s="40"/>
      <c r="K131" s="37" t="s">
        <v>26</v>
      </c>
      <c r="L131" s="37" t="s">
        <v>99</v>
      </c>
      <c r="M131" s="37" t="s">
        <v>335</v>
      </c>
      <c r="N131" s="37" t="s">
        <v>336</v>
      </c>
      <c r="O131" s="37" t="s">
        <v>337</v>
      </c>
    </row>
    <row r="132" spans="1:15" ht="26.25" x14ac:dyDescent="0.25">
      <c r="A132" s="37" t="s">
        <v>334</v>
      </c>
      <c r="B132" s="38">
        <v>1</v>
      </c>
      <c r="C132" s="38">
        <v>0</v>
      </c>
      <c r="D132" s="40"/>
      <c r="E132" s="40"/>
      <c r="F132" s="40"/>
      <c r="G132" s="40"/>
      <c r="H132" s="37" t="s">
        <v>21</v>
      </c>
      <c r="I132" s="40"/>
      <c r="J132" s="40"/>
      <c r="K132" s="37" t="s">
        <v>26</v>
      </c>
      <c r="L132" s="37" t="s">
        <v>99</v>
      </c>
      <c r="M132" s="37" t="s">
        <v>335</v>
      </c>
      <c r="N132" s="37" t="s">
        <v>336</v>
      </c>
      <c r="O132" s="37" t="s">
        <v>337</v>
      </c>
    </row>
    <row r="133" spans="1:15" ht="26.25" x14ac:dyDescent="0.25">
      <c r="A133" s="37" t="s">
        <v>334</v>
      </c>
      <c r="B133" s="38">
        <v>1</v>
      </c>
      <c r="C133" s="38">
        <v>0</v>
      </c>
      <c r="D133" s="40"/>
      <c r="E133" s="40"/>
      <c r="F133" s="40"/>
      <c r="G133" s="40"/>
      <c r="H133" s="37" t="s">
        <v>21</v>
      </c>
      <c r="I133" s="40"/>
      <c r="J133" s="40"/>
      <c r="K133" s="37" t="s">
        <v>26</v>
      </c>
      <c r="L133" s="37" t="s">
        <v>99</v>
      </c>
      <c r="M133" s="37" t="s">
        <v>335</v>
      </c>
      <c r="N133" s="37" t="s">
        <v>336</v>
      </c>
      <c r="O133" s="37" t="s">
        <v>337</v>
      </c>
    </row>
    <row r="134" spans="1:15" ht="26.25" x14ac:dyDescent="0.25">
      <c r="A134" s="37" t="s">
        <v>334</v>
      </c>
      <c r="B134" s="38">
        <v>1</v>
      </c>
      <c r="C134" s="38">
        <v>0</v>
      </c>
      <c r="D134" s="40"/>
      <c r="E134" s="40"/>
      <c r="F134" s="40"/>
      <c r="G134" s="40"/>
      <c r="H134" s="37" t="s">
        <v>21</v>
      </c>
      <c r="I134" s="40"/>
      <c r="J134" s="40"/>
      <c r="K134" s="37" t="s">
        <v>26</v>
      </c>
      <c r="L134" s="37" t="s">
        <v>99</v>
      </c>
      <c r="M134" s="37" t="s">
        <v>335</v>
      </c>
      <c r="N134" s="37" t="s">
        <v>336</v>
      </c>
      <c r="O134" s="37" t="s">
        <v>337</v>
      </c>
    </row>
    <row r="135" spans="1:15" ht="26.25" x14ac:dyDescent="0.25">
      <c r="A135" s="37" t="s">
        <v>365</v>
      </c>
      <c r="B135" s="38">
        <v>2</v>
      </c>
      <c r="C135" s="38">
        <v>0</v>
      </c>
      <c r="D135" s="39" t="s">
        <v>279</v>
      </c>
      <c r="E135" s="39" t="s">
        <v>144</v>
      </c>
      <c r="F135" s="40"/>
      <c r="G135" s="40"/>
      <c r="H135" s="40"/>
      <c r="I135" s="40"/>
      <c r="J135" s="37" t="s">
        <v>366</v>
      </c>
      <c r="K135" s="40"/>
      <c r="L135" s="40"/>
      <c r="M135" s="40"/>
      <c r="N135" s="37" t="s">
        <v>367</v>
      </c>
      <c r="O135" s="40"/>
    </row>
    <row r="136" spans="1:15" ht="26.25" x14ac:dyDescent="0.25">
      <c r="A136" s="37" t="s">
        <v>365</v>
      </c>
      <c r="B136" s="38">
        <v>2</v>
      </c>
      <c r="C136" s="38">
        <v>0</v>
      </c>
      <c r="D136" s="39" t="s">
        <v>279</v>
      </c>
      <c r="E136" s="39" t="s">
        <v>144</v>
      </c>
      <c r="F136" s="40"/>
      <c r="G136" s="40"/>
      <c r="H136" s="40"/>
      <c r="I136" s="40"/>
      <c r="J136" s="37" t="s">
        <v>368</v>
      </c>
      <c r="K136" s="40"/>
      <c r="L136" s="40"/>
      <c r="M136" s="40"/>
      <c r="N136" s="37" t="s">
        <v>369</v>
      </c>
      <c r="O136" s="37" t="s">
        <v>331</v>
      </c>
    </row>
    <row r="137" spans="1:15" x14ac:dyDescent="0.25">
      <c r="A137" s="37" t="s">
        <v>354</v>
      </c>
      <c r="B137" s="38">
        <v>4</v>
      </c>
      <c r="C137" s="38">
        <v>0</v>
      </c>
      <c r="D137" s="39" t="s">
        <v>130</v>
      </c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</row>
    <row r="138" spans="1:15" x14ac:dyDescent="0.25">
      <c r="A138" s="37" t="s">
        <v>354</v>
      </c>
      <c r="B138" s="38">
        <v>4</v>
      </c>
      <c r="C138" s="38">
        <v>0</v>
      </c>
      <c r="D138" s="39" t="s">
        <v>35</v>
      </c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</row>
    <row r="139" spans="1:15" x14ac:dyDescent="0.25">
      <c r="A139" s="37" t="s">
        <v>354</v>
      </c>
      <c r="B139" s="38">
        <v>4</v>
      </c>
      <c r="C139" s="38">
        <v>0</v>
      </c>
      <c r="D139" s="39" t="s">
        <v>125</v>
      </c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</row>
    <row r="140" spans="1:15" x14ac:dyDescent="0.25">
      <c r="A140" s="37" t="s">
        <v>354</v>
      </c>
      <c r="B140" s="38">
        <v>4</v>
      </c>
      <c r="C140" s="38">
        <v>0</v>
      </c>
      <c r="D140" s="39" t="s">
        <v>127</v>
      </c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</row>
    <row r="141" spans="1:15" x14ac:dyDescent="0.25">
      <c r="A141" s="37" t="s">
        <v>362</v>
      </c>
      <c r="B141" s="38">
        <v>5</v>
      </c>
      <c r="C141" s="38">
        <v>0</v>
      </c>
      <c r="D141" s="39" t="s">
        <v>35</v>
      </c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</row>
    <row r="142" spans="1:1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1:15" ht="30" x14ac:dyDescent="0.25">
      <c r="A143" s="7"/>
      <c r="B143" s="7"/>
      <c r="C143" s="7"/>
      <c r="D143" s="7"/>
      <c r="E143" s="7"/>
      <c r="F143" s="95" t="s">
        <v>503</v>
      </c>
      <c r="G143" s="7"/>
      <c r="H143" s="7"/>
      <c r="I143" s="7"/>
      <c r="J143" s="7"/>
      <c r="K143" s="7"/>
      <c r="L143" s="7"/>
      <c r="M143" s="7"/>
      <c r="N143" s="7"/>
      <c r="O143" s="7"/>
    </row>
    <row r="144" spans="1:15" ht="42" x14ac:dyDescent="0.35">
      <c r="A144" s="33" t="s">
        <v>449</v>
      </c>
      <c r="B144" s="35">
        <f>SUM(B2:B141)</f>
        <v>329.5</v>
      </c>
      <c r="C144" s="7"/>
      <c r="D144" s="7"/>
      <c r="E144" s="7"/>
      <c r="F144" s="96">
        <f>SUM(B44:B55)</f>
        <v>24</v>
      </c>
      <c r="G144" s="7"/>
      <c r="H144" s="7"/>
      <c r="I144" s="7"/>
      <c r="J144" s="7"/>
      <c r="K144" s="7"/>
      <c r="L144" s="7"/>
      <c r="M144" s="7"/>
      <c r="N144" s="7"/>
      <c r="O144" s="7"/>
    </row>
    <row r="145" spans="1:1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1:1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1:1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spans="1:1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1:1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</row>
  </sheetData>
  <autoFilter ref="A1:O1">
    <sortState ref="A2:O141">
      <sortCondition ref="A1"/>
    </sortState>
  </autoFilter>
  <pageMargins left="0.7" right="0.7" top="0.75" bottom="0.75" header="0.3" footer="0.3"/>
  <pageSetup paperSize="17" scale="86" fitToHeight="0" orientation="landscape" r:id="rId1"/>
  <headerFooter>
    <oddHeader>&amp;C&amp;"-,Bold"&amp;22R/V PARAGON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"/>
  <sheetViews>
    <sheetView view="pageLayout" zoomScaleNormal="100" workbookViewId="0">
      <selection activeCell="O9" sqref="O9"/>
    </sheetView>
  </sheetViews>
  <sheetFormatPr defaultRowHeight="15" x14ac:dyDescent="0.25"/>
  <cols>
    <col min="1" max="1" width="27.28515625" bestFit="1" customWidth="1"/>
    <col min="2" max="2" width="7" bestFit="1" customWidth="1"/>
    <col min="3" max="3" width="9" customWidth="1"/>
    <col min="4" max="4" width="11.42578125" customWidth="1"/>
    <col min="5" max="5" width="10.5703125" customWidth="1"/>
    <col min="6" max="6" width="6.85546875" customWidth="1"/>
    <col min="7" max="7" width="9.28515625" customWidth="1"/>
    <col min="8" max="8" width="10.28515625" customWidth="1"/>
    <col min="9" max="9" width="7.85546875" customWidth="1"/>
    <col min="10" max="10" width="11.28515625" hidden="1" customWidth="1"/>
    <col min="11" max="11" width="7.28515625" customWidth="1"/>
    <col min="12" max="12" width="7.42578125" customWidth="1"/>
    <col min="13" max="13" width="8.5703125" customWidth="1"/>
    <col min="14" max="14" width="11.85546875" customWidth="1"/>
    <col min="15" max="15" width="10" customWidth="1"/>
    <col min="16" max="16" width="14.140625" customWidth="1"/>
    <col min="17" max="17" width="10.42578125" customWidth="1"/>
    <col min="18" max="18" width="33.7109375" customWidth="1"/>
    <col min="19" max="19" width="33.5703125" customWidth="1"/>
  </cols>
  <sheetData>
    <row r="1" spans="1:19" s="1" customFormat="1" ht="26.25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110</v>
      </c>
      <c r="G1" s="24" t="s">
        <v>111</v>
      </c>
      <c r="H1" s="24" t="s">
        <v>112</v>
      </c>
      <c r="I1" s="24" t="s">
        <v>113</v>
      </c>
      <c r="J1" s="24" t="s">
        <v>114</v>
      </c>
      <c r="K1" s="24" t="s">
        <v>5</v>
      </c>
      <c r="L1" s="24" t="s">
        <v>6</v>
      </c>
      <c r="M1" s="24" t="s">
        <v>7</v>
      </c>
      <c r="N1" s="24" t="s">
        <v>12</v>
      </c>
      <c r="O1" s="24" t="s">
        <v>13</v>
      </c>
      <c r="P1" s="24" t="s">
        <v>14</v>
      </c>
      <c r="Q1" s="24" t="s">
        <v>15</v>
      </c>
      <c r="R1" s="24" t="s">
        <v>16</v>
      </c>
      <c r="S1" s="24" t="s">
        <v>17</v>
      </c>
    </row>
    <row r="2" spans="1:19" x14ac:dyDescent="0.25">
      <c r="A2" s="15" t="s">
        <v>124</v>
      </c>
      <c r="B2" s="16">
        <v>5</v>
      </c>
      <c r="C2" s="16">
        <v>0</v>
      </c>
      <c r="D2" s="17" t="s">
        <v>196</v>
      </c>
      <c r="E2" s="8"/>
      <c r="F2" s="8"/>
      <c r="G2" s="8"/>
      <c r="H2" s="8"/>
      <c r="I2" s="8"/>
      <c r="J2" s="8"/>
      <c r="K2" s="8"/>
      <c r="L2" s="8"/>
      <c r="M2" s="15" t="s">
        <v>21</v>
      </c>
      <c r="N2" s="8"/>
      <c r="O2" s="8"/>
      <c r="P2" s="8"/>
      <c r="Q2" s="8"/>
      <c r="R2" s="15" t="s">
        <v>413</v>
      </c>
      <c r="S2" s="15" t="s">
        <v>414</v>
      </c>
    </row>
    <row r="3" spans="1:19" x14ac:dyDescent="0.25">
      <c r="A3" s="15" t="s">
        <v>124</v>
      </c>
      <c r="B3" s="16">
        <v>5</v>
      </c>
      <c r="C3" s="16">
        <v>0</v>
      </c>
      <c r="D3" s="17" t="s">
        <v>125</v>
      </c>
      <c r="E3" s="8"/>
      <c r="F3" s="8"/>
      <c r="G3" s="8"/>
      <c r="H3" s="8"/>
      <c r="I3" s="8"/>
      <c r="J3" s="8"/>
      <c r="K3" s="8"/>
      <c r="L3" s="8"/>
      <c r="M3" s="15" t="s">
        <v>21</v>
      </c>
      <c r="N3" s="8"/>
      <c r="O3" s="8"/>
      <c r="P3" s="8"/>
      <c r="Q3" s="8"/>
      <c r="R3" s="15" t="s">
        <v>413</v>
      </c>
      <c r="S3" s="15" t="s">
        <v>415</v>
      </c>
    </row>
    <row r="4" spans="1:19" x14ac:dyDescent="0.25">
      <c r="A4" s="15" t="s">
        <v>124</v>
      </c>
      <c r="B4" s="16">
        <v>5</v>
      </c>
      <c r="C4" s="16">
        <v>0</v>
      </c>
      <c r="D4" s="17" t="s">
        <v>197</v>
      </c>
      <c r="E4" s="8"/>
      <c r="F4" s="8"/>
      <c r="G4" s="8"/>
      <c r="H4" s="8"/>
      <c r="I4" s="8"/>
      <c r="J4" s="8"/>
      <c r="K4" s="8"/>
      <c r="L4" s="8"/>
      <c r="M4" s="15" t="s">
        <v>21</v>
      </c>
      <c r="N4" s="8"/>
      <c r="O4" s="8"/>
      <c r="P4" s="8"/>
      <c r="Q4" s="8"/>
      <c r="R4" s="15" t="s">
        <v>413</v>
      </c>
      <c r="S4" s="15" t="s">
        <v>416</v>
      </c>
    </row>
    <row r="5" spans="1:19" ht="26.25" x14ac:dyDescent="0.25">
      <c r="A5" s="15" t="s">
        <v>72</v>
      </c>
      <c r="B5" s="16">
        <v>28</v>
      </c>
      <c r="C5" s="16">
        <v>0</v>
      </c>
      <c r="D5" s="17" t="s">
        <v>417</v>
      </c>
      <c r="E5" s="8"/>
      <c r="F5" s="8"/>
      <c r="G5" s="8"/>
      <c r="H5" s="8"/>
      <c r="I5" s="8"/>
      <c r="J5" s="8"/>
      <c r="K5" s="8"/>
      <c r="L5" s="8"/>
      <c r="M5" s="15" t="s">
        <v>21</v>
      </c>
      <c r="N5" s="8"/>
      <c r="O5" s="15" t="s">
        <v>47</v>
      </c>
      <c r="P5" s="15" t="s">
        <v>418</v>
      </c>
      <c r="Q5" s="8"/>
      <c r="R5" s="15" t="s">
        <v>419</v>
      </c>
      <c r="S5" s="15" t="s">
        <v>420</v>
      </c>
    </row>
    <row r="6" spans="1:19" ht="26.25" x14ac:dyDescent="0.25">
      <c r="A6" s="15" t="s">
        <v>84</v>
      </c>
      <c r="B6" s="16">
        <v>4</v>
      </c>
      <c r="C6" s="16">
        <v>2</v>
      </c>
      <c r="D6" s="17" t="s">
        <v>201</v>
      </c>
      <c r="E6" s="17" t="s">
        <v>185</v>
      </c>
      <c r="F6" s="8"/>
      <c r="G6" s="8"/>
      <c r="H6" s="8"/>
      <c r="I6" s="8"/>
      <c r="J6" s="8"/>
      <c r="K6" s="8"/>
      <c r="L6" s="8"/>
      <c r="M6" s="15" t="s">
        <v>21</v>
      </c>
      <c r="N6" s="8"/>
      <c r="O6" s="8"/>
      <c r="P6" s="8"/>
      <c r="Q6" s="8"/>
      <c r="R6" s="15" t="s">
        <v>421</v>
      </c>
      <c r="S6" s="8"/>
    </row>
    <row r="7" spans="1:19" ht="26.25" x14ac:dyDescent="0.25">
      <c r="A7" s="15" t="s">
        <v>84</v>
      </c>
      <c r="B7" s="16">
        <v>4</v>
      </c>
      <c r="C7" s="16">
        <v>2</v>
      </c>
      <c r="D7" s="17" t="s">
        <v>221</v>
      </c>
      <c r="E7" s="17" t="s">
        <v>249</v>
      </c>
      <c r="F7" s="8"/>
      <c r="G7" s="8"/>
      <c r="H7" s="8"/>
      <c r="I7" s="8"/>
      <c r="J7" s="8"/>
      <c r="K7" s="8"/>
      <c r="L7" s="8"/>
      <c r="M7" s="15" t="s">
        <v>21</v>
      </c>
      <c r="N7" s="8"/>
      <c r="O7" s="8"/>
      <c r="P7" s="8"/>
      <c r="Q7" s="8"/>
      <c r="R7" s="15" t="s">
        <v>421</v>
      </c>
      <c r="S7" s="8"/>
    </row>
    <row r="8" spans="1:19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42" x14ac:dyDescent="0.35">
      <c r="A9" s="33" t="s">
        <v>449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5">
        <f>SUM(B2:B7)</f>
        <v>51</v>
      </c>
      <c r="N9" s="7"/>
      <c r="O9" s="7"/>
      <c r="P9" s="7"/>
      <c r="Q9" s="7"/>
      <c r="R9" s="7"/>
      <c r="S9" s="7"/>
    </row>
  </sheetData>
  <autoFilter ref="A1:S1"/>
  <pageMargins left="0.7" right="0.7" top="0.75" bottom="0.75" header="0.3" footer="0.3"/>
  <pageSetup paperSize="17" scale="84" fitToHeight="0" orientation="landscape" r:id="rId1"/>
  <headerFooter>
    <oddHeader>&amp;C&amp;"-,Bold"&amp;22EXTERNAL SHIP &amp; EQUIPMENT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view="pageLayout" zoomScaleNormal="100" workbookViewId="0">
      <selection activeCell="G10" sqref="G10"/>
    </sheetView>
  </sheetViews>
  <sheetFormatPr defaultRowHeight="15" x14ac:dyDescent="0.25"/>
  <cols>
    <col min="1" max="1" width="11.7109375" style="2" customWidth="1"/>
    <col min="2" max="2" width="32.85546875" style="2" customWidth="1"/>
    <col min="3" max="3" width="30.5703125" style="2" customWidth="1"/>
    <col min="4" max="4" width="5.5703125" style="2" bestFit="1" customWidth="1"/>
    <col min="5" max="6" width="12.7109375" style="2" bestFit="1" customWidth="1"/>
    <col min="7" max="7" width="49" style="2" customWidth="1"/>
    <col min="8" max="8" width="14.5703125" style="2" customWidth="1"/>
    <col min="9" max="9" width="81.140625" style="2" bestFit="1" customWidth="1"/>
    <col min="10" max="16384" width="9.140625" style="2"/>
  </cols>
  <sheetData>
    <row r="1" spans="1:9" x14ac:dyDescent="0.25">
      <c r="A1" s="61" t="s">
        <v>487</v>
      </c>
      <c r="B1" s="62" t="s">
        <v>0</v>
      </c>
      <c r="C1" s="62" t="s">
        <v>486</v>
      </c>
      <c r="D1" s="62" t="s">
        <v>1</v>
      </c>
      <c r="E1" s="62" t="s">
        <v>3</v>
      </c>
      <c r="F1" s="62" t="s">
        <v>4</v>
      </c>
      <c r="G1" s="62" t="s">
        <v>485</v>
      </c>
      <c r="H1" s="62" t="s">
        <v>483</v>
      </c>
      <c r="I1" s="62" t="s">
        <v>17</v>
      </c>
    </row>
    <row r="2" spans="1:9" x14ac:dyDescent="0.25">
      <c r="A2" s="61"/>
      <c r="B2" s="63" t="s">
        <v>339</v>
      </c>
      <c r="C2" s="63" t="s">
        <v>477</v>
      </c>
      <c r="D2" s="64"/>
      <c r="E2" s="65"/>
      <c r="F2" s="65"/>
      <c r="G2" s="66"/>
      <c r="H2" s="66"/>
      <c r="I2" s="63" t="s">
        <v>476</v>
      </c>
    </row>
    <row r="3" spans="1:9" x14ac:dyDescent="0.25">
      <c r="A3" s="61">
        <v>2</v>
      </c>
      <c r="B3" s="67" t="s">
        <v>38</v>
      </c>
      <c r="C3" s="67" t="s">
        <v>424</v>
      </c>
      <c r="D3" s="68">
        <v>15</v>
      </c>
      <c r="E3" s="69" t="s">
        <v>39</v>
      </c>
      <c r="F3" s="69" t="s">
        <v>40</v>
      </c>
      <c r="G3" s="70"/>
      <c r="H3" s="63" t="s">
        <v>99</v>
      </c>
      <c r="I3" s="67" t="s">
        <v>384</v>
      </c>
    </row>
    <row r="4" spans="1:9" x14ac:dyDescent="0.25">
      <c r="A4" s="61">
        <v>2</v>
      </c>
      <c r="B4" s="67" t="s">
        <v>38</v>
      </c>
      <c r="C4" s="67" t="s">
        <v>424</v>
      </c>
      <c r="D4" s="68">
        <v>15</v>
      </c>
      <c r="E4" s="69" t="s">
        <v>41</v>
      </c>
      <c r="F4" s="69" t="s">
        <v>42</v>
      </c>
      <c r="G4" s="70"/>
      <c r="H4" s="63" t="s">
        <v>99</v>
      </c>
      <c r="I4" s="67" t="s">
        <v>384</v>
      </c>
    </row>
    <row r="5" spans="1:9" x14ac:dyDescent="0.25">
      <c r="A5" s="61">
        <v>2</v>
      </c>
      <c r="B5" s="67" t="s">
        <v>195</v>
      </c>
      <c r="C5" s="67" t="s">
        <v>424</v>
      </c>
      <c r="D5" s="68">
        <v>4</v>
      </c>
      <c r="E5" s="69" t="s">
        <v>196</v>
      </c>
      <c r="F5" s="70"/>
      <c r="G5" s="70"/>
      <c r="H5" s="63" t="s">
        <v>99</v>
      </c>
      <c r="I5" s="70"/>
    </row>
    <row r="6" spans="1:9" x14ac:dyDescent="0.25">
      <c r="A6" s="61">
        <v>2</v>
      </c>
      <c r="B6" s="67" t="s">
        <v>195</v>
      </c>
      <c r="C6" s="67" t="s">
        <v>424</v>
      </c>
      <c r="D6" s="68">
        <v>4</v>
      </c>
      <c r="E6" s="69" t="s">
        <v>130</v>
      </c>
      <c r="F6" s="70"/>
      <c r="G6" s="70"/>
      <c r="H6" s="63" t="s">
        <v>99</v>
      </c>
      <c r="I6" s="70"/>
    </row>
    <row r="7" spans="1:9" x14ac:dyDescent="0.25">
      <c r="A7" s="61">
        <v>2</v>
      </c>
      <c r="B7" s="67" t="s">
        <v>195</v>
      </c>
      <c r="C7" s="67" t="s">
        <v>424</v>
      </c>
      <c r="D7" s="68">
        <v>4</v>
      </c>
      <c r="E7" s="69" t="s">
        <v>35</v>
      </c>
      <c r="F7" s="70"/>
      <c r="G7" s="70"/>
      <c r="H7" s="63" t="s">
        <v>99</v>
      </c>
      <c r="I7" s="70"/>
    </row>
    <row r="8" spans="1:9" x14ac:dyDescent="0.25">
      <c r="A8" s="61">
        <v>2</v>
      </c>
      <c r="B8" s="67" t="s">
        <v>195</v>
      </c>
      <c r="C8" s="67" t="s">
        <v>424</v>
      </c>
      <c r="D8" s="68">
        <v>4</v>
      </c>
      <c r="E8" s="69" t="s">
        <v>105</v>
      </c>
      <c r="F8" s="70"/>
      <c r="G8" s="70"/>
      <c r="H8" s="63" t="s">
        <v>99</v>
      </c>
      <c r="I8" s="70"/>
    </row>
    <row r="9" spans="1:9" x14ac:dyDescent="0.25">
      <c r="A9" s="61">
        <v>2</v>
      </c>
      <c r="B9" s="67" t="s">
        <v>195</v>
      </c>
      <c r="C9" s="67" t="s">
        <v>424</v>
      </c>
      <c r="D9" s="68">
        <v>4</v>
      </c>
      <c r="E9" s="69" t="s">
        <v>127</v>
      </c>
      <c r="F9" s="70"/>
      <c r="G9" s="70"/>
      <c r="H9" s="63" t="s">
        <v>99</v>
      </c>
      <c r="I9" s="70"/>
    </row>
    <row r="10" spans="1:9" x14ac:dyDescent="0.25">
      <c r="A10" s="61">
        <v>2</v>
      </c>
      <c r="B10" s="67" t="s">
        <v>195</v>
      </c>
      <c r="C10" s="67" t="s">
        <v>424</v>
      </c>
      <c r="D10" s="68">
        <v>4</v>
      </c>
      <c r="E10" s="69" t="s">
        <v>128</v>
      </c>
      <c r="F10" s="70"/>
      <c r="G10" s="70"/>
      <c r="H10" s="63" t="s">
        <v>99</v>
      </c>
      <c r="I10" s="70"/>
    </row>
    <row r="11" spans="1:9" x14ac:dyDescent="0.25">
      <c r="A11" s="61">
        <v>2</v>
      </c>
      <c r="B11" s="67" t="s">
        <v>195</v>
      </c>
      <c r="C11" s="67" t="s">
        <v>424</v>
      </c>
      <c r="D11" s="68">
        <v>4</v>
      </c>
      <c r="E11" s="69" t="s">
        <v>133</v>
      </c>
      <c r="F11" s="70"/>
      <c r="G11" s="70"/>
      <c r="H11" s="63" t="s">
        <v>99</v>
      </c>
      <c r="I11" s="70"/>
    </row>
    <row r="12" spans="1:9" x14ac:dyDescent="0.25">
      <c r="A12" s="61">
        <v>2</v>
      </c>
      <c r="B12" s="67" t="s">
        <v>195</v>
      </c>
      <c r="C12" s="67" t="s">
        <v>424</v>
      </c>
      <c r="D12" s="68">
        <v>4</v>
      </c>
      <c r="E12" s="69" t="s">
        <v>118</v>
      </c>
      <c r="F12" s="70"/>
      <c r="G12" s="70"/>
      <c r="H12" s="63" t="s">
        <v>99</v>
      </c>
      <c r="I12" s="70"/>
    </row>
    <row r="13" spans="1:9" x14ac:dyDescent="0.25">
      <c r="A13" s="61">
        <v>2</v>
      </c>
      <c r="B13" s="67" t="s">
        <v>195</v>
      </c>
      <c r="C13" s="67" t="s">
        <v>424</v>
      </c>
      <c r="D13" s="68">
        <v>4</v>
      </c>
      <c r="E13" s="69" t="s">
        <v>197</v>
      </c>
      <c r="F13" s="70"/>
      <c r="G13" s="70"/>
      <c r="H13" s="63" t="s">
        <v>99</v>
      </c>
      <c r="I13" s="70"/>
    </row>
    <row r="14" spans="1:9" x14ac:dyDescent="0.25">
      <c r="A14" s="61">
        <v>2</v>
      </c>
      <c r="B14" s="67" t="s">
        <v>195</v>
      </c>
      <c r="C14" s="67" t="s">
        <v>424</v>
      </c>
      <c r="D14" s="68">
        <v>4</v>
      </c>
      <c r="E14" s="69" t="s">
        <v>41</v>
      </c>
      <c r="F14" s="70"/>
      <c r="G14" s="70"/>
      <c r="H14" s="63" t="s">
        <v>99</v>
      </c>
      <c r="I14" s="70"/>
    </row>
    <row r="15" spans="1:9" x14ac:dyDescent="0.25">
      <c r="A15" s="61">
        <v>2</v>
      </c>
      <c r="B15" s="67" t="s">
        <v>195</v>
      </c>
      <c r="C15" s="67" t="s">
        <v>424</v>
      </c>
      <c r="D15" s="68">
        <v>4</v>
      </c>
      <c r="E15" s="69" t="s">
        <v>129</v>
      </c>
      <c r="F15" s="70"/>
      <c r="G15" s="70"/>
      <c r="H15" s="63" t="s">
        <v>99</v>
      </c>
      <c r="I15" s="70"/>
    </row>
    <row r="16" spans="1:9" x14ac:dyDescent="0.25">
      <c r="A16" s="61">
        <v>2</v>
      </c>
      <c r="B16" s="67" t="s">
        <v>195</v>
      </c>
      <c r="C16" s="67" t="s">
        <v>424</v>
      </c>
      <c r="D16" s="68">
        <v>4</v>
      </c>
      <c r="E16" s="69" t="s">
        <v>412</v>
      </c>
      <c r="F16" s="70"/>
      <c r="G16" s="70"/>
      <c r="H16" s="63" t="s">
        <v>99</v>
      </c>
      <c r="I16" s="70"/>
    </row>
    <row r="17" spans="1:9" x14ac:dyDescent="0.25">
      <c r="A17" s="61">
        <v>2</v>
      </c>
      <c r="B17" s="67" t="s">
        <v>360</v>
      </c>
      <c r="C17" s="67" t="s">
        <v>488</v>
      </c>
      <c r="D17" s="68">
        <v>30</v>
      </c>
      <c r="E17" s="69" t="s">
        <v>128</v>
      </c>
      <c r="F17" s="69" t="s">
        <v>24</v>
      </c>
      <c r="G17" s="70"/>
      <c r="H17" s="67" t="s">
        <v>99</v>
      </c>
      <c r="I17" s="70"/>
    </row>
    <row r="18" spans="1:9" x14ac:dyDescent="0.25">
      <c r="A18" s="61">
        <v>2</v>
      </c>
      <c r="B18" s="67" t="s">
        <v>360</v>
      </c>
      <c r="C18" s="67" t="s">
        <v>488</v>
      </c>
      <c r="D18" s="68">
        <v>30</v>
      </c>
      <c r="E18" s="69" t="s">
        <v>404</v>
      </c>
      <c r="F18" s="69" t="s">
        <v>30</v>
      </c>
      <c r="G18" s="70"/>
      <c r="H18" s="67" t="s">
        <v>99</v>
      </c>
      <c r="I18" s="70"/>
    </row>
    <row r="19" spans="1:9" x14ac:dyDescent="0.25">
      <c r="A19" s="61">
        <v>2</v>
      </c>
      <c r="B19" s="67" t="s">
        <v>97</v>
      </c>
      <c r="C19" s="67" t="s">
        <v>489</v>
      </c>
      <c r="D19" s="68">
        <v>1</v>
      </c>
      <c r="E19" s="69" t="s">
        <v>138</v>
      </c>
      <c r="F19" s="69" t="s">
        <v>351</v>
      </c>
      <c r="G19" s="70"/>
      <c r="H19" s="67" t="s">
        <v>99</v>
      </c>
      <c r="I19" s="67" t="s">
        <v>352</v>
      </c>
    </row>
    <row r="20" spans="1:9" x14ac:dyDescent="0.25">
      <c r="A20" s="61">
        <v>2</v>
      </c>
      <c r="B20" s="67" t="s">
        <v>97</v>
      </c>
      <c r="C20" s="67" t="s">
        <v>489</v>
      </c>
      <c r="D20" s="68">
        <v>20</v>
      </c>
      <c r="E20" s="69" t="s">
        <v>35</v>
      </c>
      <c r="F20" s="69" t="s">
        <v>36</v>
      </c>
      <c r="G20" s="70"/>
      <c r="H20" s="67" t="s">
        <v>99</v>
      </c>
      <c r="I20" s="67" t="s">
        <v>361</v>
      </c>
    </row>
    <row r="21" spans="1:9" x14ac:dyDescent="0.25">
      <c r="A21" s="61">
        <v>2</v>
      </c>
      <c r="B21" s="67" t="s">
        <v>97</v>
      </c>
      <c r="C21" s="67" t="s">
        <v>489</v>
      </c>
      <c r="D21" s="68">
        <v>3</v>
      </c>
      <c r="E21" s="69" t="s">
        <v>372</v>
      </c>
      <c r="F21" s="69" t="s">
        <v>373</v>
      </c>
      <c r="G21" s="70"/>
      <c r="H21" s="67" t="s">
        <v>99</v>
      </c>
      <c r="I21" s="67" t="s">
        <v>374</v>
      </c>
    </row>
    <row r="22" spans="1:9" x14ac:dyDescent="0.25">
      <c r="A22" s="61">
        <v>2</v>
      </c>
      <c r="B22" s="67" t="s">
        <v>97</v>
      </c>
      <c r="C22" s="67" t="s">
        <v>489</v>
      </c>
      <c r="D22" s="68">
        <v>20</v>
      </c>
      <c r="E22" s="69" t="s">
        <v>380</v>
      </c>
      <c r="F22" s="69" t="s">
        <v>74</v>
      </c>
      <c r="G22" s="70"/>
      <c r="H22" s="67" t="s">
        <v>99</v>
      </c>
      <c r="I22" s="67" t="s">
        <v>381</v>
      </c>
    </row>
    <row r="23" spans="1:9" x14ac:dyDescent="0.25">
      <c r="A23" s="61">
        <v>2</v>
      </c>
      <c r="B23" s="67" t="s">
        <v>97</v>
      </c>
      <c r="C23" s="67" t="s">
        <v>489</v>
      </c>
      <c r="D23" s="68">
        <v>20</v>
      </c>
      <c r="E23" s="69" t="s">
        <v>286</v>
      </c>
      <c r="F23" s="69" t="s">
        <v>211</v>
      </c>
      <c r="G23" s="70"/>
      <c r="H23" s="67" t="s">
        <v>99</v>
      </c>
      <c r="I23" s="67" t="s">
        <v>392</v>
      </c>
    </row>
    <row r="24" spans="1:9" x14ac:dyDescent="0.25">
      <c r="A24" s="61">
        <v>2</v>
      </c>
      <c r="B24" s="67" t="s">
        <v>97</v>
      </c>
      <c r="C24" s="67" t="s">
        <v>489</v>
      </c>
      <c r="D24" s="68">
        <v>20</v>
      </c>
      <c r="E24" s="69" t="s">
        <v>41</v>
      </c>
      <c r="F24" s="69" t="s">
        <v>404</v>
      </c>
      <c r="G24" s="70"/>
      <c r="H24" s="67" t="s">
        <v>99</v>
      </c>
      <c r="I24" s="67" t="s">
        <v>405</v>
      </c>
    </row>
    <row r="25" spans="1:9" x14ac:dyDescent="0.25">
      <c r="A25" s="61">
        <v>2</v>
      </c>
      <c r="B25" s="67" t="s">
        <v>294</v>
      </c>
      <c r="C25" s="67" t="s">
        <v>480</v>
      </c>
      <c r="D25" s="68">
        <v>14</v>
      </c>
      <c r="E25" s="70"/>
      <c r="F25" s="70"/>
      <c r="G25" s="67" t="s">
        <v>479</v>
      </c>
      <c r="H25" s="67" t="s">
        <v>99</v>
      </c>
      <c r="I25" s="67" t="s">
        <v>330</v>
      </c>
    </row>
    <row r="26" spans="1:9" x14ac:dyDescent="0.25">
      <c r="A26" s="61">
        <v>2</v>
      </c>
      <c r="B26" s="67" t="s">
        <v>294</v>
      </c>
      <c r="C26" s="67" t="s">
        <v>480</v>
      </c>
      <c r="D26" s="68">
        <v>14</v>
      </c>
      <c r="E26" s="70"/>
      <c r="F26" s="70"/>
      <c r="G26" s="67" t="s">
        <v>479</v>
      </c>
      <c r="H26" s="67" t="s">
        <v>99</v>
      </c>
      <c r="I26" s="67" t="s">
        <v>330</v>
      </c>
    </row>
    <row r="27" spans="1:9" x14ac:dyDescent="0.25">
      <c r="A27" s="61">
        <v>2</v>
      </c>
      <c r="B27" s="67" t="s">
        <v>294</v>
      </c>
      <c r="C27" s="67" t="s">
        <v>480</v>
      </c>
      <c r="D27" s="68">
        <v>14</v>
      </c>
      <c r="E27" s="70"/>
      <c r="F27" s="70"/>
      <c r="G27" s="67" t="s">
        <v>479</v>
      </c>
      <c r="H27" s="67" t="s">
        <v>99</v>
      </c>
      <c r="I27" s="67" t="s">
        <v>330</v>
      </c>
    </row>
    <row r="28" spans="1:9" x14ac:dyDescent="0.25">
      <c r="A28" s="61">
        <v>2</v>
      </c>
      <c r="B28" s="67" t="s">
        <v>348</v>
      </c>
      <c r="C28" s="67" t="s">
        <v>490</v>
      </c>
      <c r="D28" s="68">
        <v>2</v>
      </c>
      <c r="E28" s="69" t="s">
        <v>377</v>
      </c>
      <c r="F28" s="70"/>
      <c r="G28" s="67" t="s">
        <v>491</v>
      </c>
      <c r="H28" s="67" t="s">
        <v>99</v>
      </c>
      <c r="I28" s="67" t="s">
        <v>379</v>
      </c>
    </row>
    <row r="29" spans="1:9" x14ac:dyDescent="0.25">
      <c r="A29" s="61">
        <v>2</v>
      </c>
      <c r="B29" s="67" t="s">
        <v>348</v>
      </c>
      <c r="C29" s="67" t="s">
        <v>490</v>
      </c>
      <c r="D29" s="68">
        <v>2</v>
      </c>
      <c r="E29" s="69" t="s">
        <v>74</v>
      </c>
      <c r="F29" s="70"/>
      <c r="G29" s="67" t="s">
        <v>491</v>
      </c>
      <c r="H29" s="67" t="s">
        <v>99</v>
      </c>
      <c r="I29" s="67" t="s">
        <v>379</v>
      </c>
    </row>
    <row r="30" spans="1:9" x14ac:dyDescent="0.25">
      <c r="A30" s="61">
        <v>2</v>
      </c>
      <c r="B30" s="67" t="s">
        <v>348</v>
      </c>
      <c r="C30" s="67" t="s">
        <v>490</v>
      </c>
      <c r="D30" s="68">
        <v>2</v>
      </c>
      <c r="E30" s="69" t="s">
        <v>24</v>
      </c>
      <c r="F30" s="70"/>
      <c r="G30" s="67" t="s">
        <v>491</v>
      </c>
      <c r="H30" s="67" t="s">
        <v>99</v>
      </c>
      <c r="I30" s="67" t="s">
        <v>379</v>
      </c>
    </row>
    <row r="31" spans="1:9" x14ac:dyDescent="0.25">
      <c r="A31" s="61">
        <v>2</v>
      </c>
      <c r="B31" s="67" t="s">
        <v>348</v>
      </c>
      <c r="C31" s="67" t="s">
        <v>490</v>
      </c>
      <c r="D31" s="68">
        <v>0</v>
      </c>
      <c r="E31" s="69" t="s">
        <v>192</v>
      </c>
      <c r="F31" s="70"/>
      <c r="G31" s="67" t="s">
        <v>491</v>
      </c>
      <c r="H31" s="67" t="s">
        <v>99</v>
      </c>
      <c r="I31" s="67" t="s">
        <v>379</v>
      </c>
    </row>
    <row r="32" spans="1:9" x14ac:dyDescent="0.25">
      <c r="A32" s="61">
        <v>2</v>
      </c>
      <c r="B32" s="67" t="s">
        <v>399</v>
      </c>
      <c r="C32" s="67" t="s">
        <v>492</v>
      </c>
      <c r="D32" s="68">
        <v>5</v>
      </c>
      <c r="E32" s="69" t="s">
        <v>180</v>
      </c>
      <c r="F32" s="70"/>
      <c r="G32" s="67" t="s">
        <v>493</v>
      </c>
      <c r="H32" s="70"/>
      <c r="I32" s="67" t="s">
        <v>494</v>
      </c>
    </row>
    <row r="33" spans="1:9" x14ac:dyDescent="0.25">
      <c r="A33" s="61">
        <v>2</v>
      </c>
      <c r="B33" s="67" t="s">
        <v>399</v>
      </c>
      <c r="C33" s="67" t="s">
        <v>492</v>
      </c>
      <c r="D33" s="68">
        <v>5</v>
      </c>
      <c r="E33" s="69" t="s">
        <v>192</v>
      </c>
      <c r="F33" s="70"/>
      <c r="G33" s="67" t="s">
        <v>495</v>
      </c>
      <c r="H33" s="67" t="s">
        <v>99</v>
      </c>
      <c r="I33" s="67" t="s">
        <v>401</v>
      </c>
    </row>
    <row r="34" spans="1:9" x14ac:dyDescent="0.25">
      <c r="A34" s="61">
        <v>2</v>
      </c>
      <c r="B34" s="67" t="s">
        <v>399</v>
      </c>
      <c r="C34" s="67" t="s">
        <v>492</v>
      </c>
      <c r="D34" s="68">
        <v>5</v>
      </c>
      <c r="E34" s="69" t="s">
        <v>30</v>
      </c>
      <c r="F34" s="70"/>
      <c r="G34" s="67" t="s">
        <v>495</v>
      </c>
      <c r="H34" s="67" t="s">
        <v>99</v>
      </c>
      <c r="I34" s="67" t="s">
        <v>401</v>
      </c>
    </row>
    <row r="35" spans="1:9" x14ac:dyDescent="0.25">
      <c r="A35" s="61">
        <v>2</v>
      </c>
      <c r="B35" s="67" t="s">
        <v>399</v>
      </c>
      <c r="C35" s="67" t="s">
        <v>492</v>
      </c>
      <c r="D35" s="68">
        <v>21</v>
      </c>
      <c r="E35" s="69" t="s">
        <v>129</v>
      </c>
      <c r="F35" s="70"/>
      <c r="G35" s="67" t="s">
        <v>495</v>
      </c>
      <c r="H35" s="67" t="s">
        <v>99</v>
      </c>
      <c r="I35" s="67" t="s">
        <v>401</v>
      </c>
    </row>
    <row r="36" spans="1:9" x14ac:dyDescent="0.25">
      <c r="A36" s="61">
        <v>2</v>
      </c>
      <c r="B36" s="67" t="s">
        <v>316</v>
      </c>
      <c r="C36" s="67" t="s">
        <v>496</v>
      </c>
      <c r="D36" s="68">
        <v>5</v>
      </c>
      <c r="E36" s="69" t="s">
        <v>168</v>
      </c>
      <c r="F36" s="69" t="s">
        <v>108</v>
      </c>
      <c r="G36" s="71" t="s">
        <v>497</v>
      </c>
      <c r="H36" s="70"/>
      <c r="I36" s="70"/>
    </row>
    <row r="37" spans="1:9" x14ac:dyDescent="0.25">
      <c r="A37" s="61">
        <v>2</v>
      </c>
      <c r="B37" s="67" t="s">
        <v>316</v>
      </c>
      <c r="C37" s="67" t="s">
        <v>496</v>
      </c>
      <c r="D37" s="68">
        <v>5</v>
      </c>
      <c r="E37" s="69" t="s">
        <v>408</v>
      </c>
      <c r="F37" s="69" t="s">
        <v>193</v>
      </c>
      <c r="G37" s="71" t="s">
        <v>497</v>
      </c>
      <c r="H37" s="70"/>
      <c r="I37" s="70"/>
    </row>
    <row r="38" spans="1:9" s="53" customFormat="1" x14ac:dyDescent="0.25">
      <c r="A38" s="72">
        <v>2</v>
      </c>
      <c r="B38" s="63" t="s">
        <v>498</v>
      </c>
      <c r="C38" s="63" t="s">
        <v>499</v>
      </c>
      <c r="D38" s="64">
        <v>0</v>
      </c>
      <c r="E38" s="65" t="s">
        <v>436</v>
      </c>
      <c r="F38" s="65" t="s">
        <v>436</v>
      </c>
      <c r="G38" s="66" t="s">
        <v>436</v>
      </c>
      <c r="H38" s="66" t="s">
        <v>436</v>
      </c>
      <c r="I38" s="66" t="s">
        <v>436</v>
      </c>
    </row>
    <row r="39" spans="1:9" s="53" customFormat="1" x14ac:dyDescent="0.25">
      <c r="A39" s="72">
        <v>2</v>
      </c>
      <c r="B39" s="63" t="s">
        <v>498</v>
      </c>
      <c r="C39" s="63" t="s">
        <v>500</v>
      </c>
      <c r="D39" s="64">
        <v>0</v>
      </c>
      <c r="E39" s="65" t="s">
        <v>436</v>
      </c>
      <c r="F39" s="65" t="s">
        <v>436</v>
      </c>
      <c r="G39" s="66" t="s">
        <v>436</v>
      </c>
      <c r="H39" s="66" t="s">
        <v>436</v>
      </c>
      <c r="I39" s="66" t="s">
        <v>436</v>
      </c>
    </row>
    <row r="40" spans="1:9" x14ac:dyDescent="0.25">
      <c r="A40" s="61">
        <v>2</v>
      </c>
      <c r="B40" s="67" t="s">
        <v>365</v>
      </c>
      <c r="C40" s="67" t="s">
        <v>501</v>
      </c>
      <c r="D40" s="68">
        <v>5</v>
      </c>
      <c r="E40" s="69" t="s">
        <v>279</v>
      </c>
      <c r="F40" s="69" t="s">
        <v>144</v>
      </c>
      <c r="G40" s="67" t="s">
        <v>502</v>
      </c>
      <c r="H40" s="67" t="s">
        <v>99</v>
      </c>
      <c r="I40" s="67" t="s">
        <v>369</v>
      </c>
    </row>
    <row r="43" spans="1:9" s="55" customFormat="1" ht="18.75" x14ac:dyDescent="0.3">
      <c r="A43" s="56">
        <f>SUM(A2:A40)</f>
        <v>76</v>
      </c>
      <c r="B43" s="57" t="s">
        <v>449</v>
      </c>
      <c r="C43" s="58"/>
      <c r="D43" s="59">
        <f>SUM(D2:D40)</f>
        <v>321</v>
      </c>
    </row>
  </sheetData>
  <pageMargins left="0.7" right="0.7" top="0.75" bottom="0.75" header="0.3" footer="0.3"/>
  <pageSetup paperSize="17" scale="79" fitToHeight="0" orientation="landscape" r:id="rId1"/>
  <headerFooter>
    <oddHeader>&amp;C&amp;"-,Bold"&amp;22WAVEGLIDER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3"/>
  <sheetViews>
    <sheetView view="pageLayout" topLeftCell="A48" zoomScaleNormal="115" workbookViewId="0">
      <selection activeCell="B50" sqref="B50:D52"/>
    </sheetView>
  </sheetViews>
  <sheetFormatPr defaultRowHeight="15" x14ac:dyDescent="0.25"/>
  <cols>
    <col min="1" max="1" width="13.85546875" style="46" customWidth="1"/>
    <col min="2" max="2" width="31.28515625" style="46" bestFit="1" customWidth="1"/>
    <col min="3" max="3" width="31.28515625" style="46" customWidth="1"/>
    <col min="4" max="4" width="5.5703125" style="46" bestFit="1" customWidth="1"/>
    <col min="5" max="5" width="12.7109375" style="48" bestFit="1" customWidth="1"/>
    <col min="6" max="6" width="12.7109375" style="46" bestFit="1" customWidth="1"/>
    <col min="7" max="7" width="19.28515625" style="46" customWidth="1"/>
    <col min="8" max="8" width="19.28515625" style="47" customWidth="1"/>
    <col min="9" max="9" width="30" style="46" customWidth="1"/>
    <col min="10" max="10" width="96.140625" style="46" bestFit="1" customWidth="1"/>
    <col min="11" max="16384" width="9.140625" style="46"/>
  </cols>
  <sheetData>
    <row r="1" spans="1:10" x14ac:dyDescent="0.25">
      <c r="A1" s="77" t="s">
        <v>487</v>
      </c>
      <c r="B1" s="78" t="s">
        <v>0</v>
      </c>
      <c r="C1" s="78" t="s">
        <v>486</v>
      </c>
      <c r="D1" s="78" t="s">
        <v>1</v>
      </c>
      <c r="E1" s="79" t="s">
        <v>3</v>
      </c>
      <c r="F1" s="78" t="s">
        <v>4</v>
      </c>
      <c r="G1" s="78" t="s">
        <v>485</v>
      </c>
      <c r="H1" s="78" t="s">
        <v>484</v>
      </c>
      <c r="I1" s="78" t="s">
        <v>483</v>
      </c>
      <c r="J1" s="78" t="s">
        <v>17</v>
      </c>
    </row>
    <row r="2" spans="1:10" x14ac:dyDescent="0.25">
      <c r="A2" s="70">
        <v>0</v>
      </c>
      <c r="B2" s="80" t="s">
        <v>122</v>
      </c>
      <c r="C2" s="80" t="s">
        <v>477</v>
      </c>
      <c r="D2" s="81">
        <v>0</v>
      </c>
      <c r="E2" s="86" t="s">
        <v>436</v>
      </c>
      <c r="F2" s="86"/>
      <c r="G2" s="72" t="s">
        <v>436</v>
      </c>
      <c r="H2" s="71" t="s">
        <v>436</v>
      </c>
      <c r="I2" s="72" t="s">
        <v>436</v>
      </c>
      <c r="J2" s="80" t="s">
        <v>476</v>
      </c>
    </row>
    <row r="3" spans="1:10" x14ac:dyDescent="0.25">
      <c r="A3" s="70">
        <v>0</v>
      </c>
      <c r="B3" s="80" t="s">
        <v>342</v>
      </c>
      <c r="C3" s="80" t="s">
        <v>477</v>
      </c>
      <c r="D3" s="81">
        <v>0</v>
      </c>
      <c r="E3" s="86" t="s">
        <v>436</v>
      </c>
      <c r="F3" s="86"/>
      <c r="G3" s="72" t="s">
        <v>436</v>
      </c>
      <c r="H3" s="71" t="s">
        <v>436</v>
      </c>
      <c r="I3" s="72" t="s">
        <v>436</v>
      </c>
      <c r="J3" s="80" t="s">
        <v>476</v>
      </c>
    </row>
    <row r="4" spans="1:10" x14ac:dyDescent="0.25">
      <c r="A4" s="70">
        <v>2</v>
      </c>
      <c r="B4" s="80" t="s">
        <v>124</v>
      </c>
      <c r="C4" s="80" t="s">
        <v>434</v>
      </c>
      <c r="D4" s="81">
        <v>1</v>
      </c>
      <c r="E4" s="86" t="s">
        <v>357</v>
      </c>
      <c r="F4" s="72"/>
      <c r="G4" s="80" t="s">
        <v>440</v>
      </c>
      <c r="H4" s="80" t="s">
        <v>350</v>
      </c>
      <c r="I4" s="80" t="s">
        <v>99</v>
      </c>
      <c r="J4" s="80" t="s">
        <v>359</v>
      </c>
    </row>
    <row r="5" spans="1:10" x14ac:dyDescent="0.25">
      <c r="A5" s="70">
        <v>0</v>
      </c>
      <c r="B5" s="80" t="s">
        <v>124</v>
      </c>
      <c r="C5" s="80" t="s">
        <v>434</v>
      </c>
      <c r="D5" s="81">
        <v>1</v>
      </c>
      <c r="E5" s="86" t="s">
        <v>357</v>
      </c>
      <c r="F5" s="72"/>
      <c r="G5" s="80" t="s">
        <v>440</v>
      </c>
      <c r="H5" s="80" t="s">
        <v>358</v>
      </c>
      <c r="I5" s="80" t="s">
        <v>99</v>
      </c>
      <c r="J5" s="80" t="s">
        <v>359</v>
      </c>
    </row>
    <row r="6" spans="1:10" x14ac:dyDescent="0.25">
      <c r="A6" s="70">
        <v>0</v>
      </c>
      <c r="B6" s="80" t="s">
        <v>124</v>
      </c>
      <c r="C6" s="80" t="s">
        <v>434</v>
      </c>
      <c r="D6" s="81">
        <v>1</v>
      </c>
      <c r="E6" s="86" t="s">
        <v>357</v>
      </c>
      <c r="F6" s="72"/>
      <c r="G6" s="80" t="s">
        <v>440</v>
      </c>
      <c r="H6" s="80" t="s">
        <v>345</v>
      </c>
      <c r="I6" s="80" t="s">
        <v>99</v>
      </c>
      <c r="J6" s="80" t="s">
        <v>359</v>
      </c>
    </row>
    <row r="7" spans="1:10" x14ac:dyDescent="0.25">
      <c r="A7" s="70">
        <v>2</v>
      </c>
      <c r="B7" s="80" t="s">
        <v>124</v>
      </c>
      <c r="C7" s="80" t="s">
        <v>434</v>
      </c>
      <c r="D7" s="81">
        <v>1</v>
      </c>
      <c r="E7" s="86" t="s">
        <v>185</v>
      </c>
      <c r="F7" s="72"/>
      <c r="G7" s="80" t="s">
        <v>440</v>
      </c>
      <c r="H7" s="80" t="s">
        <v>358</v>
      </c>
      <c r="I7" s="80" t="s">
        <v>99</v>
      </c>
      <c r="J7" s="80" t="s">
        <v>359</v>
      </c>
    </row>
    <row r="8" spans="1:10" x14ac:dyDescent="0.25">
      <c r="A8" s="70">
        <v>0</v>
      </c>
      <c r="B8" s="80" t="s">
        <v>124</v>
      </c>
      <c r="C8" s="80" t="s">
        <v>434</v>
      </c>
      <c r="D8" s="81">
        <v>1</v>
      </c>
      <c r="E8" s="86" t="s">
        <v>185</v>
      </c>
      <c r="F8" s="72"/>
      <c r="G8" s="80" t="s">
        <v>440</v>
      </c>
      <c r="H8" s="80" t="s">
        <v>358</v>
      </c>
      <c r="I8" s="80" t="s">
        <v>99</v>
      </c>
      <c r="J8" s="80" t="s">
        <v>359</v>
      </c>
    </row>
    <row r="9" spans="1:10" x14ac:dyDescent="0.25">
      <c r="A9" s="70">
        <v>0</v>
      </c>
      <c r="B9" s="80" t="s">
        <v>124</v>
      </c>
      <c r="C9" s="80" t="s">
        <v>434</v>
      </c>
      <c r="D9" s="81">
        <v>1</v>
      </c>
      <c r="E9" s="86" t="s">
        <v>185</v>
      </c>
      <c r="F9" s="72"/>
      <c r="G9" s="80" t="s">
        <v>440</v>
      </c>
      <c r="H9" s="80" t="s">
        <v>358</v>
      </c>
      <c r="I9" s="80" t="s">
        <v>99</v>
      </c>
      <c r="J9" s="80" t="s">
        <v>359</v>
      </c>
    </row>
    <row r="10" spans="1:10" x14ac:dyDescent="0.25">
      <c r="A10" s="70">
        <v>2</v>
      </c>
      <c r="B10" s="80" t="s">
        <v>124</v>
      </c>
      <c r="C10" s="80" t="s">
        <v>434</v>
      </c>
      <c r="D10" s="81">
        <v>1</v>
      </c>
      <c r="E10" s="86" t="s">
        <v>391</v>
      </c>
      <c r="F10" s="72"/>
      <c r="G10" s="80" t="s">
        <v>440</v>
      </c>
      <c r="H10" s="80" t="s">
        <v>358</v>
      </c>
      <c r="I10" s="80" t="s">
        <v>99</v>
      </c>
      <c r="J10" s="80" t="s">
        <v>359</v>
      </c>
    </row>
    <row r="11" spans="1:10" x14ac:dyDescent="0.25">
      <c r="A11" s="70">
        <v>0</v>
      </c>
      <c r="B11" s="80" t="s">
        <v>124</v>
      </c>
      <c r="C11" s="80" t="s">
        <v>434</v>
      </c>
      <c r="D11" s="81">
        <v>1</v>
      </c>
      <c r="E11" s="86" t="s">
        <v>391</v>
      </c>
      <c r="F11" s="72"/>
      <c r="G11" s="80" t="s">
        <v>440</v>
      </c>
      <c r="H11" s="80" t="s">
        <v>358</v>
      </c>
      <c r="I11" s="80" t="s">
        <v>99</v>
      </c>
      <c r="J11" s="80" t="s">
        <v>359</v>
      </c>
    </row>
    <row r="12" spans="1:10" x14ac:dyDescent="0.25">
      <c r="A12" s="70">
        <v>0</v>
      </c>
      <c r="B12" s="80" t="s">
        <v>124</v>
      </c>
      <c r="C12" s="80" t="s">
        <v>434</v>
      </c>
      <c r="D12" s="81">
        <v>1</v>
      </c>
      <c r="E12" s="86" t="s">
        <v>391</v>
      </c>
      <c r="F12" s="72"/>
      <c r="G12" s="80" t="s">
        <v>440</v>
      </c>
      <c r="H12" s="80" t="s">
        <v>358</v>
      </c>
      <c r="I12" s="80" t="s">
        <v>99</v>
      </c>
      <c r="J12" s="80" t="s">
        <v>359</v>
      </c>
    </row>
    <row r="13" spans="1:10" x14ac:dyDescent="0.25">
      <c r="A13" s="70">
        <v>2</v>
      </c>
      <c r="B13" s="80" t="s">
        <v>124</v>
      </c>
      <c r="C13" s="80" t="s">
        <v>434</v>
      </c>
      <c r="D13" s="81">
        <v>1</v>
      </c>
      <c r="E13" s="86" t="s">
        <v>393</v>
      </c>
      <c r="F13" s="72"/>
      <c r="G13" s="80" t="s">
        <v>440</v>
      </c>
      <c r="H13" s="80" t="s">
        <v>358</v>
      </c>
      <c r="I13" s="80" t="s">
        <v>99</v>
      </c>
      <c r="J13" s="80" t="s">
        <v>359</v>
      </c>
    </row>
    <row r="14" spans="1:10" x14ac:dyDescent="0.25">
      <c r="A14" s="70">
        <v>0</v>
      </c>
      <c r="B14" s="80" t="s">
        <v>124</v>
      </c>
      <c r="C14" s="80" t="s">
        <v>434</v>
      </c>
      <c r="D14" s="81">
        <v>1</v>
      </c>
      <c r="E14" s="86" t="s">
        <v>391</v>
      </c>
      <c r="F14" s="72"/>
      <c r="G14" s="80" t="s">
        <v>440</v>
      </c>
      <c r="H14" s="80" t="s">
        <v>358</v>
      </c>
      <c r="I14" s="80" t="s">
        <v>99</v>
      </c>
      <c r="J14" s="80" t="s">
        <v>359</v>
      </c>
    </row>
    <row r="15" spans="1:10" x14ac:dyDescent="0.25">
      <c r="A15" s="70">
        <v>0</v>
      </c>
      <c r="B15" s="80" t="s">
        <v>124</v>
      </c>
      <c r="C15" s="80" t="s">
        <v>434</v>
      </c>
      <c r="D15" s="81">
        <v>1</v>
      </c>
      <c r="E15" s="86" t="s">
        <v>391</v>
      </c>
      <c r="F15" s="72"/>
      <c r="G15" s="80" t="s">
        <v>440</v>
      </c>
      <c r="H15" s="80" t="s">
        <v>358</v>
      </c>
      <c r="I15" s="80" t="s">
        <v>99</v>
      </c>
      <c r="J15" s="80" t="s">
        <v>359</v>
      </c>
    </row>
    <row r="16" spans="1:10" x14ac:dyDescent="0.25">
      <c r="A16" s="70">
        <v>2</v>
      </c>
      <c r="B16" s="80" t="s">
        <v>124</v>
      </c>
      <c r="C16" s="80" t="s">
        <v>434</v>
      </c>
      <c r="D16" s="81">
        <v>1</v>
      </c>
      <c r="E16" s="86" t="s">
        <v>223</v>
      </c>
      <c r="F16" s="72"/>
      <c r="G16" s="80" t="s">
        <v>440</v>
      </c>
      <c r="H16" s="80" t="s">
        <v>358</v>
      </c>
      <c r="I16" s="80" t="s">
        <v>99</v>
      </c>
      <c r="J16" s="80" t="s">
        <v>359</v>
      </c>
    </row>
    <row r="17" spans="1:11" x14ac:dyDescent="0.25">
      <c r="A17" s="70">
        <v>0</v>
      </c>
      <c r="B17" s="80" t="s">
        <v>124</v>
      </c>
      <c r="C17" s="80" t="s">
        <v>434</v>
      </c>
      <c r="D17" s="81">
        <v>1</v>
      </c>
      <c r="E17" s="86" t="s">
        <v>391</v>
      </c>
      <c r="F17" s="72"/>
      <c r="G17" s="80" t="s">
        <v>440</v>
      </c>
      <c r="H17" s="80" t="s">
        <v>358</v>
      </c>
      <c r="I17" s="80" t="s">
        <v>99</v>
      </c>
      <c r="J17" s="80" t="s">
        <v>359</v>
      </c>
    </row>
    <row r="18" spans="1:11" x14ac:dyDescent="0.25">
      <c r="A18" s="70">
        <v>0</v>
      </c>
      <c r="B18" s="80" t="s">
        <v>124</v>
      </c>
      <c r="C18" s="80" t="s">
        <v>434</v>
      </c>
      <c r="D18" s="81">
        <v>1</v>
      </c>
      <c r="E18" s="86" t="s">
        <v>391</v>
      </c>
      <c r="F18" s="72"/>
      <c r="G18" s="80" t="s">
        <v>440</v>
      </c>
      <c r="H18" s="80" t="s">
        <v>358</v>
      </c>
      <c r="I18" s="80" t="s">
        <v>99</v>
      </c>
      <c r="J18" s="80" t="s">
        <v>359</v>
      </c>
    </row>
    <row r="19" spans="1:11" x14ac:dyDescent="0.25">
      <c r="A19" s="70">
        <v>2</v>
      </c>
      <c r="B19" s="83" t="s">
        <v>38</v>
      </c>
      <c r="C19" s="83" t="s">
        <v>424</v>
      </c>
      <c r="D19" s="84">
        <v>8</v>
      </c>
      <c r="E19" s="87" t="s">
        <v>39</v>
      </c>
      <c r="F19" s="87" t="s">
        <v>40</v>
      </c>
      <c r="G19" s="61"/>
      <c r="H19" s="88"/>
      <c r="I19" s="83" t="s">
        <v>99</v>
      </c>
      <c r="J19" s="83" t="s">
        <v>383</v>
      </c>
    </row>
    <row r="20" spans="1:11" x14ac:dyDescent="0.25">
      <c r="A20" s="70"/>
      <c r="B20" s="83" t="s">
        <v>38</v>
      </c>
      <c r="C20" s="83" t="s">
        <v>424</v>
      </c>
      <c r="D20" s="84">
        <v>8</v>
      </c>
      <c r="E20" s="87" t="s">
        <v>39</v>
      </c>
      <c r="F20" s="87" t="s">
        <v>40</v>
      </c>
      <c r="G20" s="61"/>
      <c r="H20" s="88"/>
      <c r="I20" s="83" t="s">
        <v>99</v>
      </c>
      <c r="J20" s="61"/>
    </row>
    <row r="21" spans="1:11" x14ac:dyDescent="0.25">
      <c r="A21" s="70">
        <v>2</v>
      </c>
      <c r="B21" s="83" t="s">
        <v>38</v>
      </c>
      <c r="C21" s="83" t="s">
        <v>424</v>
      </c>
      <c r="D21" s="84">
        <v>8</v>
      </c>
      <c r="E21" s="87" t="s">
        <v>39</v>
      </c>
      <c r="F21" s="87" t="s">
        <v>40</v>
      </c>
      <c r="G21" s="61"/>
      <c r="H21" s="88"/>
      <c r="I21" s="83" t="s">
        <v>99</v>
      </c>
      <c r="J21" s="61"/>
      <c r="K21" s="54"/>
    </row>
    <row r="22" spans="1:11" x14ac:dyDescent="0.25">
      <c r="A22" s="70"/>
      <c r="B22" s="83" t="s">
        <v>38</v>
      </c>
      <c r="C22" s="83" t="s">
        <v>424</v>
      </c>
      <c r="D22" s="84">
        <v>8</v>
      </c>
      <c r="E22" s="87" t="s">
        <v>39</v>
      </c>
      <c r="F22" s="87" t="s">
        <v>40</v>
      </c>
      <c r="G22" s="61"/>
      <c r="H22" s="88"/>
      <c r="I22" s="83" t="s">
        <v>99</v>
      </c>
      <c r="J22" s="61"/>
    </row>
    <row r="23" spans="1:11" x14ac:dyDescent="0.25">
      <c r="A23" s="70">
        <v>2</v>
      </c>
      <c r="B23" s="83" t="s">
        <v>38</v>
      </c>
      <c r="C23" s="83" t="s">
        <v>424</v>
      </c>
      <c r="D23" s="84">
        <v>8</v>
      </c>
      <c r="E23" s="87" t="s">
        <v>39</v>
      </c>
      <c r="F23" s="87" t="s">
        <v>40</v>
      </c>
      <c r="G23" s="61"/>
      <c r="H23" s="88"/>
      <c r="I23" s="83" t="s">
        <v>99</v>
      </c>
      <c r="J23" s="61"/>
      <c r="K23" s="54"/>
    </row>
    <row r="24" spans="1:11" x14ac:dyDescent="0.25">
      <c r="A24" s="70"/>
      <c r="B24" s="83" t="s">
        <v>38</v>
      </c>
      <c r="C24" s="83" t="s">
        <v>424</v>
      </c>
      <c r="D24" s="84">
        <v>8</v>
      </c>
      <c r="E24" s="87" t="s">
        <v>39</v>
      </c>
      <c r="F24" s="87" t="s">
        <v>40</v>
      </c>
      <c r="G24" s="61"/>
      <c r="H24" s="88"/>
      <c r="I24" s="83" t="s">
        <v>99</v>
      </c>
      <c r="J24" s="61"/>
    </row>
    <row r="25" spans="1:11" x14ac:dyDescent="0.25">
      <c r="A25" s="70">
        <v>2</v>
      </c>
      <c r="B25" s="83" t="s">
        <v>38</v>
      </c>
      <c r="C25" s="83" t="s">
        <v>424</v>
      </c>
      <c r="D25" s="84">
        <v>8</v>
      </c>
      <c r="E25" s="87" t="s">
        <v>41</v>
      </c>
      <c r="F25" s="87" t="s">
        <v>42</v>
      </c>
      <c r="G25" s="61"/>
      <c r="H25" s="88"/>
      <c r="I25" s="83" t="s">
        <v>99</v>
      </c>
      <c r="J25" s="61"/>
    </row>
    <row r="26" spans="1:11" x14ac:dyDescent="0.25">
      <c r="A26" s="70"/>
      <c r="B26" s="83" t="s">
        <v>38</v>
      </c>
      <c r="C26" s="83" t="s">
        <v>424</v>
      </c>
      <c r="D26" s="84">
        <v>8</v>
      </c>
      <c r="E26" s="87" t="s">
        <v>41</v>
      </c>
      <c r="F26" s="87" t="s">
        <v>42</v>
      </c>
      <c r="G26" s="61"/>
      <c r="H26" s="88"/>
      <c r="I26" s="83" t="s">
        <v>99</v>
      </c>
      <c r="J26" s="61"/>
    </row>
    <row r="27" spans="1:11" x14ac:dyDescent="0.25">
      <c r="A27" s="70">
        <v>2</v>
      </c>
      <c r="B27" s="83" t="s">
        <v>38</v>
      </c>
      <c r="C27" s="83" t="s">
        <v>424</v>
      </c>
      <c r="D27" s="84">
        <v>8</v>
      </c>
      <c r="E27" s="87" t="s">
        <v>41</v>
      </c>
      <c r="F27" s="87" t="s">
        <v>42</v>
      </c>
      <c r="G27" s="61"/>
      <c r="H27" s="88"/>
      <c r="I27" s="83" t="s">
        <v>99</v>
      </c>
      <c r="J27" s="61"/>
    </row>
    <row r="28" spans="1:11" x14ac:dyDescent="0.25">
      <c r="A28" s="70"/>
      <c r="B28" s="83" t="s">
        <v>38</v>
      </c>
      <c r="C28" s="83" t="s">
        <v>424</v>
      </c>
      <c r="D28" s="84">
        <v>8</v>
      </c>
      <c r="E28" s="87" t="s">
        <v>41</v>
      </c>
      <c r="F28" s="87" t="s">
        <v>42</v>
      </c>
      <c r="G28" s="61"/>
      <c r="H28" s="88"/>
      <c r="I28" s="83" t="s">
        <v>99</v>
      </c>
      <c r="J28" s="61"/>
    </row>
    <row r="29" spans="1:11" x14ac:dyDescent="0.25">
      <c r="A29" s="70">
        <v>2</v>
      </c>
      <c r="B29" s="83" t="s">
        <v>38</v>
      </c>
      <c r="C29" s="83" t="s">
        <v>424</v>
      </c>
      <c r="D29" s="84">
        <v>8</v>
      </c>
      <c r="E29" s="87" t="s">
        <v>41</v>
      </c>
      <c r="F29" s="87" t="s">
        <v>42</v>
      </c>
      <c r="G29" s="61"/>
      <c r="H29" s="88"/>
      <c r="I29" s="83" t="s">
        <v>99</v>
      </c>
      <c r="J29" s="61"/>
      <c r="K29" s="54"/>
    </row>
    <row r="30" spans="1:11" x14ac:dyDescent="0.25">
      <c r="A30" s="70"/>
      <c r="B30" s="83" t="s">
        <v>38</v>
      </c>
      <c r="C30" s="83" t="s">
        <v>424</v>
      </c>
      <c r="D30" s="84">
        <v>8</v>
      </c>
      <c r="E30" s="87" t="s">
        <v>41</v>
      </c>
      <c r="F30" s="87" t="s">
        <v>42</v>
      </c>
      <c r="G30" s="61"/>
      <c r="H30" s="88"/>
      <c r="I30" s="83" t="s">
        <v>99</v>
      </c>
      <c r="J30" s="61"/>
    </row>
    <row r="31" spans="1:11" x14ac:dyDescent="0.25">
      <c r="A31" s="70">
        <v>2</v>
      </c>
      <c r="B31" s="80" t="s">
        <v>72</v>
      </c>
      <c r="C31" s="80" t="s">
        <v>482</v>
      </c>
      <c r="D31" s="81">
        <v>2</v>
      </c>
      <c r="E31" s="82">
        <v>43831</v>
      </c>
      <c r="F31" s="72"/>
      <c r="G31" s="80" t="s">
        <v>481</v>
      </c>
      <c r="H31" s="80" t="s">
        <v>345</v>
      </c>
      <c r="I31" s="80" t="s">
        <v>99</v>
      </c>
      <c r="J31" s="80" t="s">
        <v>346</v>
      </c>
      <c r="K31" s="54"/>
    </row>
    <row r="32" spans="1:11" x14ac:dyDescent="0.25">
      <c r="A32" s="70">
        <v>2</v>
      </c>
      <c r="B32" s="80" t="s">
        <v>72</v>
      </c>
      <c r="C32" s="80" t="s">
        <v>482</v>
      </c>
      <c r="D32" s="81">
        <v>2</v>
      </c>
      <c r="E32" s="82">
        <v>43891</v>
      </c>
      <c r="F32" s="72"/>
      <c r="G32" s="80" t="s">
        <v>481</v>
      </c>
      <c r="H32" s="80" t="s">
        <v>345</v>
      </c>
      <c r="I32" s="80" t="s">
        <v>99</v>
      </c>
      <c r="J32" s="80" t="s">
        <v>346</v>
      </c>
    </row>
    <row r="33" spans="1:11" x14ac:dyDescent="0.25">
      <c r="A33" s="70">
        <v>2</v>
      </c>
      <c r="B33" s="80" t="s">
        <v>72</v>
      </c>
      <c r="C33" s="80" t="s">
        <v>482</v>
      </c>
      <c r="D33" s="81">
        <v>2</v>
      </c>
      <c r="E33" s="82">
        <v>43952</v>
      </c>
      <c r="F33" s="72"/>
      <c r="G33" s="80" t="s">
        <v>481</v>
      </c>
      <c r="H33" s="80" t="s">
        <v>345</v>
      </c>
      <c r="I33" s="80" t="s">
        <v>99</v>
      </c>
      <c r="J33" s="80" t="s">
        <v>346</v>
      </c>
    </row>
    <row r="34" spans="1:11" x14ac:dyDescent="0.25">
      <c r="A34" s="70">
        <v>2</v>
      </c>
      <c r="B34" s="80" t="s">
        <v>72</v>
      </c>
      <c r="C34" s="80" t="s">
        <v>482</v>
      </c>
      <c r="D34" s="81">
        <v>2</v>
      </c>
      <c r="E34" s="82">
        <v>44013</v>
      </c>
      <c r="F34" s="72"/>
      <c r="G34" s="80" t="s">
        <v>481</v>
      </c>
      <c r="H34" s="80" t="s">
        <v>345</v>
      </c>
      <c r="I34" s="80" t="s">
        <v>99</v>
      </c>
      <c r="J34" s="80" t="s">
        <v>346</v>
      </c>
    </row>
    <row r="35" spans="1:11" x14ac:dyDescent="0.25">
      <c r="A35" s="70">
        <v>2</v>
      </c>
      <c r="B35" s="80" t="s">
        <v>72</v>
      </c>
      <c r="C35" s="80" t="s">
        <v>482</v>
      </c>
      <c r="D35" s="81">
        <v>2</v>
      </c>
      <c r="E35" s="82">
        <v>44075</v>
      </c>
      <c r="F35" s="72"/>
      <c r="G35" s="80" t="s">
        <v>481</v>
      </c>
      <c r="H35" s="80" t="s">
        <v>345</v>
      </c>
      <c r="I35" s="80" t="s">
        <v>99</v>
      </c>
      <c r="J35" s="80" t="s">
        <v>346</v>
      </c>
    </row>
    <row r="36" spans="1:11" x14ac:dyDescent="0.25">
      <c r="A36" s="70">
        <v>2</v>
      </c>
      <c r="B36" s="80" t="s">
        <v>72</v>
      </c>
      <c r="C36" s="80" t="s">
        <v>482</v>
      </c>
      <c r="D36" s="81">
        <v>2</v>
      </c>
      <c r="E36" s="82">
        <v>44136</v>
      </c>
      <c r="F36" s="72"/>
      <c r="G36" s="80" t="s">
        <v>481</v>
      </c>
      <c r="H36" s="80" t="s">
        <v>345</v>
      </c>
      <c r="I36" s="80" t="s">
        <v>99</v>
      </c>
      <c r="J36" s="80" t="s">
        <v>346</v>
      </c>
    </row>
    <row r="37" spans="1:11" x14ac:dyDescent="0.25">
      <c r="A37" s="70">
        <v>2</v>
      </c>
      <c r="B37" s="83" t="s">
        <v>195</v>
      </c>
      <c r="C37" s="83" t="s">
        <v>424</v>
      </c>
      <c r="D37" s="84">
        <v>3</v>
      </c>
      <c r="E37" s="87" t="s">
        <v>19</v>
      </c>
      <c r="F37" s="61"/>
      <c r="G37" s="61"/>
      <c r="H37" s="71" t="s">
        <v>470</v>
      </c>
      <c r="I37" s="61"/>
      <c r="J37" s="72" t="s">
        <v>472</v>
      </c>
    </row>
    <row r="38" spans="1:11" x14ac:dyDescent="0.25">
      <c r="A38" s="70">
        <v>2</v>
      </c>
      <c r="B38" s="83" t="s">
        <v>195</v>
      </c>
      <c r="C38" s="83" t="s">
        <v>424</v>
      </c>
      <c r="D38" s="84">
        <v>3</v>
      </c>
      <c r="E38" s="87" t="s">
        <v>20</v>
      </c>
      <c r="F38" s="61"/>
      <c r="G38" s="61"/>
      <c r="H38" s="71" t="s">
        <v>470</v>
      </c>
      <c r="I38" s="61"/>
      <c r="J38" s="61"/>
    </row>
    <row r="39" spans="1:11" x14ac:dyDescent="0.25">
      <c r="A39" s="70">
        <v>2</v>
      </c>
      <c r="B39" s="83" t="s">
        <v>195</v>
      </c>
      <c r="C39" s="83" t="s">
        <v>424</v>
      </c>
      <c r="D39" s="84">
        <v>3</v>
      </c>
      <c r="E39" s="87" t="s">
        <v>181</v>
      </c>
      <c r="F39" s="61"/>
      <c r="G39" s="61"/>
      <c r="H39" s="71" t="s">
        <v>470</v>
      </c>
      <c r="I39" s="61"/>
      <c r="J39" s="72" t="s">
        <v>472</v>
      </c>
    </row>
    <row r="40" spans="1:11" x14ac:dyDescent="0.25">
      <c r="A40" s="70">
        <v>2</v>
      </c>
      <c r="B40" s="83" t="s">
        <v>195</v>
      </c>
      <c r="C40" s="83" t="s">
        <v>424</v>
      </c>
      <c r="D40" s="84">
        <v>3</v>
      </c>
      <c r="E40" s="87" t="s">
        <v>105</v>
      </c>
      <c r="F40" s="61"/>
      <c r="G40" s="61"/>
      <c r="H40" s="71" t="s">
        <v>470</v>
      </c>
      <c r="I40" s="61"/>
      <c r="J40" s="61"/>
    </row>
    <row r="41" spans="1:11" x14ac:dyDescent="0.25">
      <c r="A41" s="70">
        <v>2</v>
      </c>
      <c r="B41" s="83" t="s">
        <v>195</v>
      </c>
      <c r="C41" s="83" t="s">
        <v>424</v>
      </c>
      <c r="D41" s="84">
        <v>3</v>
      </c>
      <c r="E41" s="87" t="s">
        <v>39</v>
      </c>
      <c r="F41" s="61"/>
      <c r="G41" s="72"/>
      <c r="H41" s="71" t="s">
        <v>470</v>
      </c>
      <c r="I41" s="61"/>
      <c r="J41" s="72" t="s">
        <v>472</v>
      </c>
    </row>
    <row r="42" spans="1:11" x14ac:dyDescent="0.25">
      <c r="A42" s="70">
        <v>2</v>
      </c>
      <c r="B42" s="83" t="s">
        <v>195</v>
      </c>
      <c r="C42" s="83" t="s">
        <v>424</v>
      </c>
      <c r="D42" s="84">
        <v>3</v>
      </c>
      <c r="E42" s="87" t="s">
        <v>128</v>
      </c>
      <c r="F42" s="61"/>
      <c r="G42" s="72"/>
      <c r="H42" s="71" t="s">
        <v>470</v>
      </c>
      <c r="I42" s="61"/>
      <c r="J42" s="72"/>
    </row>
    <row r="43" spans="1:11" x14ac:dyDescent="0.25">
      <c r="A43" s="70">
        <v>2</v>
      </c>
      <c r="B43" s="83" t="s">
        <v>195</v>
      </c>
      <c r="C43" s="83" t="s">
        <v>424</v>
      </c>
      <c r="D43" s="84">
        <v>3</v>
      </c>
      <c r="E43" s="87" t="s">
        <v>286</v>
      </c>
      <c r="F43" s="61"/>
      <c r="G43" s="72"/>
      <c r="H43" s="71" t="s">
        <v>470</v>
      </c>
      <c r="I43" s="61"/>
      <c r="J43" s="72" t="s">
        <v>472</v>
      </c>
      <c r="K43" s="54"/>
    </row>
    <row r="44" spans="1:11" x14ac:dyDescent="0.25">
      <c r="A44" s="70">
        <v>2</v>
      </c>
      <c r="B44" s="83" t="s">
        <v>195</v>
      </c>
      <c r="C44" s="83" t="s">
        <v>424</v>
      </c>
      <c r="D44" s="84">
        <v>3</v>
      </c>
      <c r="E44" s="87" t="s">
        <v>417</v>
      </c>
      <c r="F44" s="61"/>
      <c r="G44" s="72"/>
      <c r="H44" s="71" t="s">
        <v>470</v>
      </c>
      <c r="I44" s="61"/>
      <c r="J44" s="72"/>
    </row>
    <row r="45" spans="1:11" x14ac:dyDescent="0.25">
      <c r="A45" s="70">
        <v>2</v>
      </c>
      <c r="B45" s="83" t="s">
        <v>195</v>
      </c>
      <c r="C45" s="83" t="s">
        <v>424</v>
      </c>
      <c r="D45" s="84">
        <v>3</v>
      </c>
      <c r="E45" s="87" t="s">
        <v>398</v>
      </c>
      <c r="F45" s="61"/>
      <c r="G45" s="72"/>
      <c r="H45" s="71" t="s">
        <v>470</v>
      </c>
      <c r="I45" s="61"/>
      <c r="J45" s="72" t="s">
        <v>472</v>
      </c>
    </row>
    <row r="46" spans="1:11" x14ac:dyDescent="0.25">
      <c r="A46" s="70">
        <v>2</v>
      </c>
      <c r="B46" s="83" t="s">
        <v>195</v>
      </c>
      <c r="C46" s="83" t="s">
        <v>424</v>
      </c>
      <c r="D46" s="84">
        <v>3</v>
      </c>
      <c r="E46" s="87" t="s">
        <v>41</v>
      </c>
      <c r="F46" s="61"/>
      <c r="G46" s="72"/>
      <c r="H46" s="71" t="s">
        <v>470</v>
      </c>
      <c r="I46" s="61"/>
      <c r="J46" s="72"/>
      <c r="K46" s="54"/>
    </row>
    <row r="47" spans="1:11" x14ac:dyDescent="0.25">
      <c r="A47" s="70">
        <v>2</v>
      </c>
      <c r="B47" s="83" t="s">
        <v>195</v>
      </c>
      <c r="C47" s="83" t="s">
        <v>424</v>
      </c>
      <c r="D47" s="84">
        <v>3</v>
      </c>
      <c r="E47" s="87" t="s">
        <v>67</v>
      </c>
      <c r="F47" s="61"/>
      <c r="G47" s="72"/>
      <c r="H47" s="71" t="s">
        <v>470</v>
      </c>
      <c r="I47" s="61"/>
      <c r="J47" s="72" t="s">
        <v>472</v>
      </c>
    </row>
    <row r="48" spans="1:11" x14ac:dyDescent="0.25">
      <c r="A48" s="70">
        <v>2</v>
      </c>
      <c r="B48" s="83" t="s">
        <v>195</v>
      </c>
      <c r="C48" s="83" t="s">
        <v>424</v>
      </c>
      <c r="D48" s="84">
        <v>3</v>
      </c>
      <c r="E48" s="87" t="s">
        <v>412</v>
      </c>
      <c r="F48" s="61"/>
      <c r="G48" s="72"/>
      <c r="H48" s="71" t="s">
        <v>470</v>
      </c>
      <c r="I48" s="61"/>
      <c r="J48" s="72"/>
    </row>
    <row r="49" spans="1:11" x14ac:dyDescent="0.25">
      <c r="A49" s="70">
        <v>2</v>
      </c>
      <c r="B49" s="83" t="s">
        <v>84</v>
      </c>
      <c r="C49" s="83" t="s">
        <v>475</v>
      </c>
      <c r="D49" s="84">
        <v>2</v>
      </c>
      <c r="E49" s="87" t="s">
        <v>201</v>
      </c>
      <c r="F49" s="87" t="s">
        <v>175</v>
      </c>
      <c r="G49" s="61"/>
      <c r="H49" s="71" t="s">
        <v>375</v>
      </c>
      <c r="I49" s="83" t="s">
        <v>99</v>
      </c>
      <c r="J49" s="83" t="s">
        <v>376</v>
      </c>
    </row>
    <row r="50" spans="1:11" x14ac:dyDescent="0.25">
      <c r="A50" s="70">
        <v>2</v>
      </c>
      <c r="B50" s="80" t="s">
        <v>355</v>
      </c>
      <c r="C50" s="80" t="s">
        <v>474</v>
      </c>
      <c r="D50" s="81">
        <v>2</v>
      </c>
      <c r="E50" s="87" t="s">
        <v>198</v>
      </c>
      <c r="F50" s="61"/>
      <c r="G50" s="83" t="s">
        <v>473</v>
      </c>
      <c r="H50" s="83"/>
      <c r="I50" s="83" t="s">
        <v>99</v>
      </c>
      <c r="J50" s="61"/>
    </row>
    <row r="51" spans="1:11" x14ac:dyDescent="0.25">
      <c r="A51" s="70">
        <v>2</v>
      </c>
      <c r="B51" s="80" t="s">
        <v>355</v>
      </c>
      <c r="C51" s="80" t="s">
        <v>474</v>
      </c>
      <c r="D51" s="81">
        <v>2</v>
      </c>
      <c r="E51" s="87" t="s">
        <v>385</v>
      </c>
      <c r="F51" s="61"/>
      <c r="G51" s="83" t="s">
        <v>473</v>
      </c>
      <c r="H51" s="83"/>
      <c r="I51" s="83" t="s">
        <v>99</v>
      </c>
      <c r="J51" s="61"/>
      <c r="K51" s="54"/>
    </row>
    <row r="52" spans="1:11" x14ac:dyDescent="0.25">
      <c r="A52" s="70">
        <v>2</v>
      </c>
      <c r="B52" s="80" t="s">
        <v>355</v>
      </c>
      <c r="C52" s="80" t="s">
        <v>474</v>
      </c>
      <c r="D52" s="81">
        <v>2</v>
      </c>
      <c r="E52" s="87" t="s">
        <v>215</v>
      </c>
      <c r="F52" s="61"/>
      <c r="G52" s="83" t="s">
        <v>473</v>
      </c>
      <c r="H52" s="83"/>
      <c r="I52" s="83" t="s">
        <v>99</v>
      </c>
      <c r="J52" s="61"/>
    </row>
    <row r="53" spans="1:11" x14ac:dyDescent="0.25">
      <c r="A53" s="70">
        <v>2</v>
      </c>
      <c r="B53" s="83" t="s">
        <v>294</v>
      </c>
      <c r="C53" s="83" t="s">
        <v>480</v>
      </c>
      <c r="D53" s="84">
        <v>4</v>
      </c>
      <c r="E53" s="85"/>
      <c r="F53" s="61"/>
      <c r="G53" s="83" t="s">
        <v>479</v>
      </c>
      <c r="H53" s="80" t="s">
        <v>326</v>
      </c>
      <c r="I53" s="83" t="s">
        <v>99</v>
      </c>
      <c r="J53" s="72" t="s">
        <v>327</v>
      </c>
    </row>
    <row r="54" spans="1:11" x14ac:dyDescent="0.25">
      <c r="A54" s="70">
        <v>2</v>
      </c>
      <c r="B54" s="83" t="s">
        <v>294</v>
      </c>
      <c r="C54" s="83" t="s">
        <v>480</v>
      </c>
      <c r="D54" s="84">
        <v>4</v>
      </c>
      <c r="E54" s="85"/>
      <c r="F54" s="61"/>
      <c r="G54" s="83" t="s">
        <v>479</v>
      </c>
      <c r="H54" s="80" t="s">
        <v>326</v>
      </c>
      <c r="I54" s="83" t="s">
        <v>99</v>
      </c>
      <c r="J54" s="72" t="s">
        <v>327</v>
      </c>
      <c r="K54" s="54"/>
    </row>
    <row r="55" spans="1:11" x14ac:dyDescent="0.25">
      <c r="A55" s="70">
        <v>2</v>
      </c>
      <c r="B55" s="83" t="s">
        <v>294</v>
      </c>
      <c r="C55" s="83" t="s">
        <v>480</v>
      </c>
      <c r="D55" s="84">
        <v>4</v>
      </c>
      <c r="E55" s="85"/>
      <c r="F55" s="61"/>
      <c r="G55" s="83" t="s">
        <v>479</v>
      </c>
      <c r="H55" s="80" t="s">
        <v>326</v>
      </c>
      <c r="I55" s="83" t="s">
        <v>99</v>
      </c>
      <c r="J55" s="72" t="s">
        <v>327</v>
      </c>
    </row>
    <row r="56" spans="1:11" x14ac:dyDescent="0.25">
      <c r="A56" s="70">
        <v>2</v>
      </c>
      <c r="B56" s="83" t="s">
        <v>294</v>
      </c>
      <c r="C56" s="83" t="s">
        <v>480</v>
      </c>
      <c r="D56" s="84">
        <v>7</v>
      </c>
      <c r="E56" s="85"/>
      <c r="F56" s="61"/>
      <c r="G56" s="83" t="s">
        <v>479</v>
      </c>
      <c r="H56" s="80" t="s">
        <v>326</v>
      </c>
      <c r="I56" s="83" t="s">
        <v>99</v>
      </c>
      <c r="J56" s="72" t="s">
        <v>327</v>
      </c>
    </row>
    <row r="57" spans="1:11" x14ac:dyDescent="0.25">
      <c r="A57" s="70">
        <v>2</v>
      </c>
      <c r="B57" s="83" t="s">
        <v>294</v>
      </c>
      <c r="C57" s="83" t="s">
        <v>480</v>
      </c>
      <c r="D57" s="84">
        <v>7</v>
      </c>
      <c r="E57" s="85"/>
      <c r="F57" s="61"/>
      <c r="G57" s="83" t="s">
        <v>479</v>
      </c>
      <c r="H57" s="80" t="s">
        <v>326</v>
      </c>
      <c r="I57" s="83" t="s">
        <v>99</v>
      </c>
      <c r="J57" s="72" t="s">
        <v>327</v>
      </c>
    </row>
    <row r="58" spans="1:11" x14ac:dyDescent="0.25">
      <c r="A58" s="70">
        <v>2</v>
      </c>
      <c r="B58" s="83" t="s">
        <v>294</v>
      </c>
      <c r="C58" s="83" t="s">
        <v>480</v>
      </c>
      <c r="D58" s="84">
        <v>7</v>
      </c>
      <c r="E58" s="85"/>
      <c r="F58" s="61"/>
      <c r="G58" s="83" t="s">
        <v>479</v>
      </c>
      <c r="H58" s="80" t="s">
        <v>326</v>
      </c>
      <c r="I58" s="83" t="s">
        <v>99</v>
      </c>
      <c r="J58" s="72" t="s">
        <v>327</v>
      </c>
    </row>
    <row r="59" spans="1:11" x14ac:dyDescent="0.25">
      <c r="A59" s="70">
        <v>2</v>
      </c>
      <c r="B59" s="83" t="s">
        <v>348</v>
      </c>
      <c r="C59" s="83" t="s">
        <v>469</v>
      </c>
      <c r="D59" s="84">
        <v>2</v>
      </c>
      <c r="E59" s="87" t="s">
        <v>349</v>
      </c>
      <c r="F59" s="61"/>
      <c r="G59" s="83" t="s">
        <v>468</v>
      </c>
      <c r="H59" s="80" t="s">
        <v>350</v>
      </c>
      <c r="I59" s="83" t="s">
        <v>99</v>
      </c>
      <c r="J59" s="61"/>
    </row>
    <row r="60" spans="1:11" x14ac:dyDescent="0.25">
      <c r="A60" s="70">
        <v>2</v>
      </c>
      <c r="B60" s="83" t="s">
        <v>348</v>
      </c>
      <c r="C60" s="83" t="s">
        <v>469</v>
      </c>
      <c r="D60" s="84">
        <v>2</v>
      </c>
      <c r="E60" s="87" t="s">
        <v>356</v>
      </c>
      <c r="F60" s="61"/>
      <c r="G60" s="83" t="s">
        <v>468</v>
      </c>
      <c r="H60" s="80" t="s">
        <v>350</v>
      </c>
      <c r="I60" s="83" t="s">
        <v>99</v>
      </c>
      <c r="J60" s="61"/>
      <c r="K60" s="54"/>
    </row>
    <row r="61" spans="1:11" x14ac:dyDescent="0.25">
      <c r="A61" s="70">
        <v>2</v>
      </c>
      <c r="B61" s="83" t="s">
        <v>348</v>
      </c>
      <c r="C61" s="83" t="s">
        <v>469</v>
      </c>
      <c r="D61" s="84">
        <v>2</v>
      </c>
      <c r="E61" s="87" t="s">
        <v>317</v>
      </c>
      <c r="F61" s="61"/>
      <c r="G61" s="83" t="s">
        <v>468</v>
      </c>
      <c r="H61" s="80" t="s">
        <v>350</v>
      </c>
      <c r="I61" s="83" t="s">
        <v>99</v>
      </c>
      <c r="J61" s="61"/>
    </row>
    <row r="62" spans="1:11" x14ac:dyDescent="0.25">
      <c r="A62" s="70">
        <v>2</v>
      </c>
      <c r="B62" s="83" t="s">
        <v>348</v>
      </c>
      <c r="C62" s="83" t="s">
        <v>469</v>
      </c>
      <c r="D62" s="84">
        <v>2</v>
      </c>
      <c r="E62" s="87" t="s">
        <v>377</v>
      </c>
      <c r="F62" s="61"/>
      <c r="G62" s="83" t="s">
        <v>468</v>
      </c>
      <c r="H62" s="80" t="s">
        <v>350</v>
      </c>
      <c r="I62" s="83" t="s">
        <v>99</v>
      </c>
      <c r="J62" s="61"/>
    </row>
    <row r="63" spans="1:11" x14ac:dyDescent="0.25">
      <c r="A63" s="70">
        <v>2</v>
      </c>
      <c r="B63" s="83" t="s">
        <v>348</v>
      </c>
      <c r="C63" s="83" t="s">
        <v>469</v>
      </c>
      <c r="D63" s="84">
        <v>2</v>
      </c>
      <c r="E63" s="87" t="s">
        <v>74</v>
      </c>
      <c r="F63" s="61"/>
      <c r="G63" s="83" t="s">
        <v>468</v>
      </c>
      <c r="H63" s="80" t="s">
        <v>350</v>
      </c>
      <c r="I63" s="83" t="s">
        <v>99</v>
      </c>
      <c r="J63" s="61"/>
    </row>
    <row r="64" spans="1:11" x14ac:dyDescent="0.25">
      <c r="A64" s="70">
        <v>2</v>
      </c>
      <c r="B64" s="83" t="s">
        <v>348</v>
      </c>
      <c r="C64" s="83" t="s">
        <v>469</v>
      </c>
      <c r="D64" s="84">
        <v>2</v>
      </c>
      <c r="E64" s="87" t="s">
        <v>191</v>
      </c>
      <c r="F64" s="61"/>
      <c r="G64" s="83" t="s">
        <v>468</v>
      </c>
      <c r="H64" s="80" t="s">
        <v>350</v>
      </c>
      <c r="I64" s="83" t="s">
        <v>99</v>
      </c>
      <c r="J64" s="61"/>
    </row>
    <row r="65" spans="1:11" x14ac:dyDescent="0.25">
      <c r="A65" s="70">
        <v>2</v>
      </c>
      <c r="B65" s="83" t="s">
        <v>348</v>
      </c>
      <c r="C65" s="83" t="s">
        <v>469</v>
      </c>
      <c r="D65" s="84">
        <v>2</v>
      </c>
      <c r="E65" s="87" t="s">
        <v>79</v>
      </c>
      <c r="F65" s="61"/>
      <c r="G65" s="83" t="s">
        <v>468</v>
      </c>
      <c r="H65" s="80" t="s">
        <v>350</v>
      </c>
      <c r="I65" s="83" t="s">
        <v>99</v>
      </c>
      <c r="J65" s="61"/>
    </row>
    <row r="66" spans="1:11" x14ac:dyDescent="0.25">
      <c r="A66" s="70">
        <v>2</v>
      </c>
      <c r="B66" s="83" t="s">
        <v>348</v>
      </c>
      <c r="C66" s="83" t="s">
        <v>469</v>
      </c>
      <c r="D66" s="84">
        <v>2</v>
      </c>
      <c r="E66" s="87" t="s">
        <v>61</v>
      </c>
      <c r="F66" s="61"/>
      <c r="G66" s="83" t="s">
        <v>468</v>
      </c>
      <c r="H66" s="80" t="s">
        <v>350</v>
      </c>
      <c r="I66" s="83" t="s">
        <v>99</v>
      </c>
      <c r="J66" s="61"/>
    </row>
    <row r="67" spans="1:11" x14ac:dyDescent="0.25">
      <c r="A67" s="70">
        <v>2</v>
      </c>
      <c r="B67" s="83" t="s">
        <v>348</v>
      </c>
      <c r="C67" s="83" t="s">
        <v>469</v>
      </c>
      <c r="D67" s="84">
        <v>2</v>
      </c>
      <c r="E67" s="87" t="s">
        <v>192</v>
      </c>
      <c r="F67" s="61"/>
      <c r="G67" s="83" t="s">
        <v>468</v>
      </c>
      <c r="H67" s="80" t="s">
        <v>350</v>
      </c>
      <c r="I67" s="83" t="s">
        <v>99</v>
      </c>
      <c r="J67" s="61"/>
    </row>
    <row r="68" spans="1:11" x14ac:dyDescent="0.25">
      <c r="A68" s="70">
        <v>0</v>
      </c>
      <c r="B68" s="83" t="s">
        <v>348</v>
      </c>
      <c r="C68" s="83" t="s">
        <v>469</v>
      </c>
      <c r="D68" s="84">
        <v>2</v>
      </c>
      <c r="E68" s="87" t="s">
        <v>192</v>
      </c>
      <c r="F68" s="61"/>
      <c r="G68" s="83" t="s">
        <v>468</v>
      </c>
      <c r="H68" s="80" t="s">
        <v>350</v>
      </c>
      <c r="I68" s="83" t="s">
        <v>99</v>
      </c>
      <c r="J68" s="61"/>
    </row>
    <row r="69" spans="1:11" x14ac:dyDescent="0.25">
      <c r="A69" s="70">
        <v>2</v>
      </c>
      <c r="B69" s="83" t="s">
        <v>348</v>
      </c>
      <c r="C69" s="83" t="s">
        <v>469</v>
      </c>
      <c r="D69" s="84">
        <v>2</v>
      </c>
      <c r="E69" s="87" t="s">
        <v>30</v>
      </c>
      <c r="F69" s="61"/>
      <c r="G69" s="83" t="s">
        <v>468</v>
      </c>
      <c r="H69" s="80" t="s">
        <v>350</v>
      </c>
      <c r="I69" s="83" t="s">
        <v>99</v>
      </c>
      <c r="J69" s="61"/>
    </row>
    <row r="70" spans="1:11" x14ac:dyDescent="0.25">
      <c r="A70" s="70">
        <v>2</v>
      </c>
      <c r="B70" s="83" t="s">
        <v>348</v>
      </c>
      <c r="C70" s="83" t="s">
        <v>469</v>
      </c>
      <c r="D70" s="84">
        <v>2</v>
      </c>
      <c r="E70" s="87" t="s">
        <v>408</v>
      </c>
      <c r="F70" s="61"/>
      <c r="G70" s="83" t="s">
        <v>468</v>
      </c>
      <c r="H70" s="80" t="s">
        <v>350</v>
      </c>
      <c r="I70" s="83" t="s">
        <v>99</v>
      </c>
      <c r="J70" s="61"/>
      <c r="K70" s="54"/>
    </row>
    <row r="71" spans="1:11" x14ac:dyDescent="0.25">
      <c r="A71" s="70">
        <v>2</v>
      </c>
      <c r="B71" s="83" t="s">
        <v>348</v>
      </c>
      <c r="C71" s="83" t="s">
        <v>469</v>
      </c>
      <c r="D71" s="84">
        <v>2</v>
      </c>
      <c r="E71" s="87" t="s">
        <v>32</v>
      </c>
      <c r="F71" s="61"/>
      <c r="G71" s="83" t="s">
        <v>468</v>
      </c>
      <c r="H71" s="80" t="s">
        <v>350</v>
      </c>
      <c r="I71" s="83" t="s">
        <v>99</v>
      </c>
      <c r="J71" s="61"/>
    </row>
    <row r="72" spans="1:11" x14ac:dyDescent="0.25">
      <c r="A72" s="70">
        <v>2</v>
      </c>
      <c r="B72" s="83" t="s">
        <v>333</v>
      </c>
      <c r="C72" s="83" t="s">
        <v>469</v>
      </c>
      <c r="D72" s="84">
        <v>2</v>
      </c>
      <c r="E72" s="85"/>
      <c r="F72" s="61"/>
      <c r="G72" s="83" t="s">
        <v>478</v>
      </c>
      <c r="H72" s="80"/>
      <c r="I72" s="83" t="s">
        <v>99</v>
      </c>
      <c r="J72" s="61"/>
    </row>
    <row r="73" spans="1:11" x14ac:dyDescent="0.25">
      <c r="A73" s="70">
        <v>2</v>
      </c>
      <c r="B73" s="83" t="s">
        <v>333</v>
      </c>
      <c r="C73" s="83" t="s">
        <v>469</v>
      </c>
      <c r="D73" s="84">
        <v>2</v>
      </c>
      <c r="E73" s="85"/>
      <c r="F73" s="61"/>
      <c r="G73" s="83" t="s">
        <v>478</v>
      </c>
      <c r="H73" s="80"/>
      <c r="I73" s="83" t="s">
        <v>99</v>
      </c>
      <c r="J73" s="61"/>
    </row>
    <row r="74" spans="1:11" x14ac:dyDescent="0.25">
      <c r="A74" s="70">
        <v>2</v>
      </c>
      <c r="B74" s="83" t="s">
        <v>333</v>
      </c>
      <c r="C74" s="83" t="s">
        <v>469</v>
      </c>
      <c r="D74" s="84">
        <v>4</v>
      </c>
      <c r="E74" s="85"/>
      <c r="F74" s="61"/>
      <c r="G74" s="83" t="s">
        <v>478</v>
      </c>
      <c r="H74" s="80"/>
      <c r="I74" s="83" t="s">
        <v>99</v>
      </c>
      <c r="J74" s="61"/>
      <c r="K74" s="54"/>
    </row>
    <row r="75" spans="1:11" x14ac:dyDescent="0.25">
      <c r="A75" s="70">
        <v>2</v>
      </c>
      <c r="B75" s="83" t="s">
        <v>333</v>
      </c>
      <c r="C75" s="83" t="s">
        <v>469</v>
      </c>
      <c r="D75" s="84">
        <v>4</v>
      </c>
      <c r="E75" s="85"/>
      <c r="F75" s="61"/>
      <c r="G75" s="83" t="s">
        <v>478</v>
      </c>
      <c r="H75" s="80"/>
      <c r="I75" s="83" t="s">
        <v>99</v>
      </c>
      <c r="J75" s="61"/>
    </row>
    <row r="76" spans="1:11" x14ac:dyDescent="0.25">
      <c r="A76" s="70">
        <v>2</v>
      </c>
      <c r="B76" s="83" t="s">
        <v>333</v>
      </c>
      <c r="C76" s="83" t="s">
        <v>469</v>
      </c>
      <c r="D76" s="84">
        <v>7</v>
      </c>
      <c r="E76" s="85"/>
      <c r="F76" s="61"/>
      <c r="G76" s="83" t="s">
        <v>478</v>
      </c>
      <c r="H76" s="80"/>
      <c r="I76" s="83" t="s">
        <v>99</v>
      </c>
      <c r="J76" s="61"/>
    </row>
    <row r="77" spans="1:11" x14ac:dyDescent="0.25">
      <c r="A77" s="70">
        <v>2</v>
      </c>
      <c r="B77" s="83" t="s">
        <v>316</v>
      </c>
      <c r="C77" s="83" t="s">
        <v>471</v>
      </c>
      <c r="D77" s="84">
        <v>5</v>
      </c>
      <c r="E77" s="87" t="s">
        <v>168</v>
      </c>
      <c r="F77" s="87" t="s">
        <v>108</v>
      </c>
      <c r="G77" s="61"/>
      <c r="H77" s="88"/>
      <c r="I77" s="61"/>
      <c r="J77" s="61"/>
      <c r="K77" s="52"/>
    </row>
    <row r="78" spans="1:11" x14ac:dyDescent="0.25">
      <c r="A78" s="70">
        <v>2</v>
      </c>
      <c r="B78" s="83" t="s">
        <v>316</v>
      </c>
      <c r="C78" s="83" t="s">
        <v>471</v>
      </c>
      <c r="D78" s="84">
        <v>5</v>
      </c>
      <c r="E78" s="87" t="s">
        <v>408</v>
      </c>
      <c r="F78" s="87" t="s">
        <v>193</v>
      </c>
      <c r="G78" s="61"/>
      <c r="H78" s="71" t="s">
        <v>326</v>
      </c>
      <c r="I78" s="61"/>
      <c r="J78" s="61"/>
      <c r="K78" s="2"/>
    </row>
    <row r="81" spans="1:8" s="49" customFormat="1" ht="18.75" x14ac:dyDescent="0.3">
      <c r="B81" s="73" t="s">
        <v>467</v>
      </c>
      <c r="C81" s="73"/>
      <c r="D81" s="74">
        <f>SUM(D2:D78)</f>
        <v>255</v>
      </c>
      <c r="E81" s="51"/>
      <c r="H81" s="50"/>
    </row>
    <row r="82" spans="1:8" x14ac:dyDescent="0.25">
      <c r="B82" s="70" t="s">
        <v>350</v>
      </c>
      <c r="C82" s="70"/>
      <c r="D82" s="70">
        <v>-26</v>
      </c>
    </row>
    <row r="83" spans="1:8" ht="18.75" x14ac:dyDescent="0.3">
      <c r="A83" s="46">
        <f>SUM(A2:A78)</f>
        <v>116</v>
      </c>
      <c r="B83" s="75" t="s">
        <v>422</v>
      </c>
      <c r="C83" s="75"/>
      <c r="D83" s="76">
        <f>D81+D82</f>
        <v>229</v>
      </c>
    </row>
  </sheetData>
  <sortState ref="A2:J78">
    <sortCondition ref="B1"/>
  </sortState>
  <pageMargins left="0.7" right="0.7" top="0.75" bottom="0.75" header="0.3" footer="0.3"/>
  <pageSetup paperSize="17" scale="70" fitToHeight="0" orientation="landscape" r:id="rId1"/>
  <headerFooter>
    <oddHeader>&amp;C&amp;"-,Bold"&amp;22LRAUV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0" sqref="J30"/>
    </sheetView>
  </sheetViews>
  <sheetFormatPr defaultRowHeight="15" x14ac:dyDescent="0.25"/>
  <cols>
    <col min="1" max="16384" width="9.140625" style="2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7A6E4A0C034F4A9270C54C1CAFC647" ma:contentTypeVersion="13" ma:contentTypeDescription="Create a new document." ma:contentTypeScope="" ma:versionID="43d27b31bed659ea4239307999e4fe92">
  <xsd:schema xmlns:xsd="http://www.w3.org/2001/XMLSchema" xmlns:xs="http://www.w3.org/2001/XMLSchema" xmlns:p="http://schemas.microsoft.com/office/2006/metadata/properties" xmlns:ns3="3472408b-d792-49fc-91be-bc4a25987a56" xmlns:ns4="ce0918b7-84f4-44cf-a319-a4a062d125ee" targetNamespace="http://schemas.microsoft.com/office/2006/metadata/properties" ma:root="true" ma:fieldsID="95f8314c09f528ecfa52b76c3a798b13" ns3:_="" ns4:_="">
    <xsd:import namespace="3472408b-d792-49fc-91be-bc4a25987a56"/>
    <xsd:import namespace="ce0918b7-84f4-44cf-a319-a4a062d125e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2408b-d792-49fc-91be-bc4a25987a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918b7-84f4-44cf-a319-a4a062d125e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52A410-CDB4-402D-80BE-116435B58A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2408b-d792-49fc-91be-bc4a25987a56"/>
    <ds:schemaRef ds:uri="ce0918b7-84f4-44cf-a319-a4a062d12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338D95-38FC-4075-A544-B4B38E6B26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A1C695-0CBF-4B71-8122-83E768DEE87E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3472408b-d792-49fc-91be-bc4a25987a56"/>
    <ds:schemaRef ds:uri="ce0918b7-84f4-44cf-a319-a4a062d125ee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9</vt:i4>
      </vt:variant>
    </vt:vector>
  </HeadingPairs>
  <TitlesOfParts>
    <vt:vector size="17" baseType="lpstr">
      <vt:lpstr>SUMMARY</vt:lpstr>
      <vt:lpstr>RV Western Flyer</vt:lpstr>
      <vt:lpstr>RV Rachel Carson</vt:lpstr>
      <vt:lpstr>RV Paragon</vt:lpstr>
      <vt:lpstr>External Ship &amp; Equipment Only</vt:lpstr>
      <vt:lpstr>WaveGlider</vt:lpstr>
      <vt:lpstr>LRAUV</vt:lpstr>
      <vt:lpstr>LRAUV matrix</vt:lpstr>
      <vt:lpstr>'External Ship &amp; Equipment Only'!Print_Area</vt:lpstr>
      <vt:lpstr>LRAUV!Print_Area</vt:lpstr>
      <vt:lpstr>'RV Paragon'!Print_Area</vt:lpstr>
      <vt:lpstr>'RV Rachel Carson'!Print_Area</vt:lpstr>
      <vt:lpstr>'RV Western Flyer'!Print_Area</vt:lpstr>
      <vt:lpstr>WaveGlider!Print_Area</vt:lpstr>
      <vt:lpstr>LRAUV!Print_Titles</vt:lpstr>
      <vt:lpstr>'RV Paragon'!Print_Titles</vt:lpstr>
      <vt:lpstr>'RV Rachel Carson'!Print_Titles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Michael Kelly</cp:lastModifiedBy>
  <cp:lastPrinted>2019-07-23T23:41:25Z</cp:lastPrinted>
  <dcterms:created xsi:type="dcterms:W3CDTF">2019-07-18T22:52:36Z</dcterms:created>
  <dcterms:modified xsi:type="dcterms:W3CDTF">2019-08-15T14:56:52Z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0x0101007F7A6E4A0C034F4A9270C54C1CAFC647</vt:lpwstr>
  </property>
</Properties>
</file>