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FBCEAEF1-7FCA-4BFD-89AD-D851E487CEB3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Budget 250 Hrs" sheetId="4" r:id="rId1"/>
    <sheet name="Actual spending" sheetId="6" r:id="rId2"/>
  </sheets>
  <calcPr calcId="191029"/>
</workbook>
</file>

<file path=xl/calcChain.xml><?xml version="1.0" encoding="utf-8"?>
<calcChain xmlns="http://schemas.openxmlformats.org/spreadsheetml/2006/main">
  <c r="E19" i="6" l="1"/>
  <c r="E21" i="6" l="1"/>
  <c r="F4" i="6" l="1"/>
  <c r="F5" i="6"/>
  <c r="F6" i="6"/>
  <c r="F7" i="6"/>
  <c r="F8" i="6"/>
  <c r="F9" i="6"/>
  <c r="F12" i="6"/>
  <c r="F13" i="6"/>
  <c r="F16" i="6"/>
  <c r="F17" i="6"/>
  <c r="F19" i="6"/>
  <c r="F3" i="6"/>
  <c r="F21" i="6" l="1"/>
  <c r="B21" i="6"/>
  <c r="B21" i="4" l="1"/>
</calcChain>
</file>

<file path=xl/sharedStrings.xml><?xml version="1.0" encoding="utf-8"?>
<sst xmlns="http://schemas.openxmlformats.org/spreadsheetml/2006/main" count="65" uniqueCount="41">
  <si>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</si>
  <si>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</si>
  <si>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</si>
  <si>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</si>
  <si>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</si>
  <si>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</si>
  <si>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</si>
  <si>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</si>
  <si>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</si>
  <si>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</si>
  <si>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</si>
  <si>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</si>
  <si>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</si>
  <si>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</si>
  <si>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</si>
  <si>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</si>
  <si>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</si>
  <si>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</si>
  <si>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</si>
  <si>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</si>
  <si>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</si>
  <si>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</si>
  <si>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</si>
  <si>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</si>
  <si>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</si>
  <si>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</si>
  <si>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</si>
  <si>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</si>
  <si>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</si>
  <si>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</si>
  <si>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</si>
  <si>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Benthos MF DAT transducer</t>
  </si>
  <si>
    <t>2021 Preliminary Budget for Project  370000  (assuming 250 total Wave Glider days at sea)</t>
  </si>
  <si>
    <t>Hardware</t>
  </si>
  <si>
    <t>Benthos MF directional transducer</t>
  </si>
  <si>
    <t>Actual spending</t>
  </si>
  <si>
    <t>Remaining</t>
  </si>
  <si>
    <t>totals</t>
  </si>
  <si>
    <t>SPENT</t>
  </si>
  <si>
    <t>REMAINING</t>
  </si>
  <si>
    <t>Cost changed?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</si>
</sst>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6" fontId="0" fillId="0" borderId="15" xfId="0" applyNumberFormat="1" applyBorder="1"/>
    <xf numFmtId="0" fontId="0" fillId="0" borderId="13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31" t="s">
        <v>24</v>
      </c>
      <c r="B1" s="31"/>
      <c r="C1" s="31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29</v>
      </c>
    </row>
    <row r="11" spans="1:3" x14ac:dyDescent="0.25">
      <c r="A11" s="28" t="s">
        <v>2</v>
      </c>
      <c r="B11" s="29"/>
      <c r="C11" s="30"/>
    </row>
    <row r="12" spans="1:3" x14ac:dyDescent="0.25">
      <c r="A12" s="13" t="s">
        <v>25</v>
      </c>
      <c r="B12" s="7">
        <v>4500</v>
      </c>
      <c r="C12" s="13" t="s">
        <v>26</v>
      </c>
    </row>
    <row r="13" spans="1:3" x14ac:dyDescent="0.25">
      <c r="A13" s="13" t="s">
        <v>27</v>
      </c>
      <c r="B13" s="7">
        <v>37000</v>
      </c>
      <c r="C13" s="13" t="s">
        <v>28</v>
      </c>
    </row>
    <row r="14" spans="1:3" x14ac:dyDescent="0.25">
      <c r="B14" s="12"/>
      <c r="C14" s="12"/>
    </row>
    <row r="15" spans="1:3" x14ac:dyDescent="0.25">
      <c r="A15" s="28" t="s">
        <v>13</v>
      </c>
      <c r="B15" s="29"/>
      <c r="C15" s="30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tabSelected="1" topLeftCell="C1" workbookViewId="0">
      <selection activeCell="E20" sqref="E20"/>
    </sheetView>
  </sheetViews>
  <sheetFormatPr defaultRowHeight="15" x14ac:dyDescent="0.25"/>
  <cols>
    <col min="1" max="1" width="33.5703125" customWidth="1"/>
    <col min="3" max="3" width="126.7109375" customWidth="1"/>
    <col min="5" max="5" width="13.7109375" bestFit="1" customWidth="1"/>
    <col min="6" max="6" width="12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6" ht="15.75" thickBot="1" x14ac:dyDescent="0.3">
      <c r="A1" s="32" t="s">
        <v>32</v>
      </c>
      <c r="B1" s="33"/>
      <c r="C1" s="34"/>
      <c r="E1" s="23" t="s">
        <v>35</v>
      </c>
      <c r="F1" s="23" t="s">
        <v>36</v>
      </c>
    </row>
    <row r="2" spans="1:6" ht="15.75" thickBot="1" x14ac:dyDescent="0.3">
      <c r="A2" s="10" t="s">
        <v>5</v>
      </c>
      <c r="B2" s="11" t="s">
        <v>6</v>
      </c>
      <c r="C2" s="4" t="s">
        <v>7</v>
      </c>
      <c r="E2" s="24"/>
      <c r="F2" s="26"/>
    </row>
    <row r="3" spans="1:6" x14ac:dyDescent="0.25">
      <c r="A3" s="3" t="s">
        <v>16</v>
      </c>
      <c r="B3" s="16">
        <v>30000</v>
      </c>
      <c r="C3" s="3" t="s">
        <v>30</v>
      </c>
      <c r="E3" s="24">
        <v>50000</v>
      </c>
      <c r="F3" s="26">
        <f>B3-E3</f>
        <v>-20000</v>
      </c>
    </row>
    <row r="4" spans="1:6" x14ac:dyDescent="0.25">
      <c r="A4" s="2" t="s">
        <v>15</v>
      </c>
      <c r="B4" s="17">
        <v>8000</v>
      </c>
      <c r="C4" s="2" t="s">
        <v>9</v>
      </c>
      <c r="E4" s="24">
        <v>4200</v>
      </c>
      <c r="F4" s="26">
        <f t="shared" ref="F4:F19" si="0">B4-E4</f>
        <v>3800</v>
      </c>
    </row>
    <row r="5" spans="1:6" x14ac:dyDescent="0.25">
      <c r="A5" s="2" t="s">
        <v>22</v>
      </c>
      <c r="B5" s="17">
        <v>12000</v>
      </c>
      <c r="C5" s="2" t="s">
        <v>23</v>
      </c>
      <c r="E5" s="24"/>
      <c r="F5" s="26">
        <f t="shared" si="0"/>
        <v>12000</v>
      </c>
    </row>
    <row r="6" spans="1:6" x14ac:dyDescent="0.25">
      <c r="A6" s="2" t="s">
        <v>0</v>
      </c>
      <c r="B6" s="17">
        <v>20000</v>
      </c>
      <c r="C6" s="2" t="s">
        <v>21</v>
      </c>
      <c r="E6" s="24"/>
      <c r="F6" s="26">
        <f t="shared" si="0"/>
        <v>20000</v>
      </c>
    </row>
    <row r="7" spans="1:6" x14ac:dyDescent="0.25">
      <c r="A7" s="2" t="s">
        <v>1</v>
      </c>
      <c r="B7" s="17">
        <v>4000</v>
      </c>
      <c r="C7" s="2" t="s">
        <v>11</v>
      </c>
      <c r="E7" s="24">
        <v>3690</v>
      </c>
      <c r="F7" s="26">
        <f t="shared" si="0"/>
        <v>310</v>
      </c>
    </row>
    <row r="8" spans="1:6" x14ac:dyDescent="0.25">
      <c r="A8" s="2" t="s">
        <v>3</v>
      </c>
      <c r="B8" s="17">
        <v>7882</v>
      </c>
      <c r="C8" s="2" t="s">
        <v>40</v>
      </c>
      <c r="E8" s="24">
        <v>7179</v>
      </c>
      <c r="F8" s="26">
        <f t="shared" si="0"/>
        <v>703</v>
      </c>
    </row>
    <row r="9" spans="1:6" x14ac:dyDescent="0.25">
      <c r="A9" s="13" t="s">
        <v>19</v>
      </c>
      <c r="B9" s="17">
        <v>3000</v>
      </c>
      <c r="C9" s="13" t="s">
        <v>29</v>
      </c>
      <c r="E9" s="24"/>
      <c r="F9" s="26">
        <f t="shared" si="0"/>
        <v>3000</v>
      </c>
    </row>
    <row r="10" spans="1:6" ht="15.75" thickBot="1" x14ac:dyDescent="0.3">
      <c r="A10" s="15"/>
      <c r="B10" s="18"/>
      <c r="C10" s="15"/>
      <c r="E10" s="24"/>
      <c r="F10" s="26"/>
    </row>
    <row r="11" spans="1:6" ht="15.75" thickBot="1" x14ac:dyDescent="0.3">
      <c r="A11" s="38" t="s">
        <v>33</v>
      </c>
      <c r="B11" s="39"/>
      <c r="C11" s="40"/>
      <c r="E11" s="24"/>
      <c r="F11" s="26"/>
    </row>
    <row r="12" spans="1:6" x14ac:dyDescent="0.25">
      <c r="A12" s="20" t="s">
        <v>31</v>
      </c>
      <c r="B12" s="16">
        <v>10000</v>
      </c>
      <c r="C12" s="20"/>
      <c r="E12" s="24">
        <v>10848.97</v>
      </c>
      <c r="F12" s="26">
        <f t="shared" si="0"/>
        <v>-848.96999999999935</v>
      </c>
    </row>
    <row r="13" spans="1:6" x14ac:dyDescent="0.25">
      <c r="A13" s="14" t="s">
        <v>34</v>
      </c>
      <c r="B13" s="17">
        <v>4500</v>
      </c>
      <c r="C13" s="14"/>
      <c r="E13" s="24">
        <v>4649.57</v>
      </c>
      <c r="F13" s="26">
        <f t="shared" si="0"/>
        <v>-149.56999999999971</v>
      </c>
    </row>
    <row r="14" spans="1:6" ht="15.75" thickBot="1" x14ac:dyDescent="0.3">
      <c r="B14" s="19"/>
      <c r="E14" s="24"/>
      <c r="F14" s="26"/>
    </row>
    <row r="15" spans="1:6" ht="15.75" thickBot="1" x14ac:dyDescent="0.3">
      <c r="A15" s="35" t="s">
        <v>13</v>
      </c>
      <c r="B15" s="36"/>
      <c r="C15" s="37"/>
      <c r="E15" s="24"/>
      <c r="F15" s="26"/>
    </row>
    <row r="16" spans="1:6" x14ac:dyDescent="0.25">
      <c r="A16" s="21" t="s">
        <v>12</v>
      </c>
      <c r="B16" s="22">
        <v>6000</v>
      </c>
      <c r="C16" s="21" t="s">
        <v>20</v>
      </c>
      <c r="E16" s="24"/>
      <c r="F16" s="26">
        <f t="shared" si="0"/>
        <v>6000</v>
      </c>
    </row>
    <row r="17" spans="1:7" x14ac:dyDescent="0.25">
      <c r="A17" s="2" t="s">
        <v>14</v>
      </c>
      <c r="B17" s="17">
        <v>2000</v>
      </c>
      <c r="C17" s="2" t="s">
        <v>18</v>
      </c>
      <c r="E17" s="24">
        <v>890</v>
      </c>
      <c r="F17" s="26">
        <f t="shared" si="0"/>
        <v>1110</v>
      </c>
    </row>
    <row r="18" spans="1:7" x14ac:dyDescent="0.25">
      <c r="A18" s="12"/>
      <c r="B18" s="18"/>
      <c r="C18" s="12"/>
      <c r="E18" s="24"/>
      <c r="F18" s="26"/>
    </row>
    <row r="19" spans="1:7" x14ac:dyDescent="0.25">
      <c r="A19" s="2" t="s">
        <v>10</v>
      </c>
      <c r="B19" s="17">
        <v>6000</v>
      </c>
      <c r="C19" s="2" t="s">
        <v>8</v>
      </c>
      <c r="E19" s="24">
        <f>1448.77+213.95+127.75+17.78+216.97+465.81+42.87+2851.5+17.99+21.23+277+164.69+173.81+71.1+50.93+60.54+4.35+14.29+19.57+20.06+686.5+66.92+159.16+33.64+2159.51+20.56+125.22+450+1473.85+172.88+3801.25+27.62+456.68</f>
        <v>15914.75</v>
      </c>
      <c r="F19" s="26">
        <f t="shared" si="0"/>
        <v>-9914.75</v>
      </c>
    </row>
    <row r="20" spans="1:7" ht="15.75" thickBot="1" x14ac:dyDescent="0.3">
      <c r="E20" s="24" t="s">
        <v>38</v>
      </c>
      <c r="F20" s="24" t="s">
        <v>39</v>
      </c>
    </row>
    <row r="21" spans="1:7" ht="15.75" thickBot="1" x14ac:dyDescent="0.3">
      <c r="A21" s="5" t="s">
        <v>4</v>
      </c>
      <c r="B21" s="6">
        <f>SUM(B3:B19)</f>
        <v>113382</v>
      </c>
      <c r="D21" s="27" t="s">
        <v>37</v>
      </c>
      <c r="E21" s="25">
        <f>SUM(E3:E19)</f>
        <v>97372.290000000008</v>
      </c>
      <c r="F21" s="25">
        <f>SUM(F3:F19)</f>
        <v>16009.71</v>
      </c>
      <c r="G21" s="1"/>
    </row>
  </sheetData>
  <mergeCells count="3">
    <mergeCell ref="A1:C1"/>
    <mergeCell ref="A15:C15"/>
    <mergeCell ref="A11:C11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2022-01-07T23:59:53Z</dcterms:modified>
</cp:coreProperties>
</file>